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8"/>
  </bookViews>
  <sheets>
    <sheet name="список" sheetId="1" r:id="rId1"/>
    <sheet name="Мандатная" sheetId="2" r:id="rId2"/>
    <sheet name="СтартПлавРез" sheetId="3" r:id="rId3"/>
    <sheet name="Плав" sheetId="4" r:id="rId4"/>
    <sheet name="СтартБегРез" sheetId="5" r:id="rId5"/>
    <sheet name="Бег" sheetId="6" r:id="rId6"/>
    <sheet name="Стр" sheetId="7" r:id="rId7"/>
    <sheet name="Троеб" sheetId="8" r:id="rId8"/>
    <sheet name="Сводный" sheetId="9" r:id="rId9"/>
    <sheet name="Личные" sheetId="10" r:id="rId10"/>
    <sheet name="Командные" sheetId="11" r:id="rId11"/>
    <sheet name="ТабПлав" sheetId="12" r:id="rId12"/>
    <sheet name="ТабСтр" sheetId="13" r:id="rId13"/>
    <sheet name="ТабБег" sheetId="14" r:id="rId14"/>
    <sheet name="Разряды" sheetId="15" r:id="rId15"/>
  </sheets>
  <externalReferences>
    <externalReference r:id="rId18"/>
  </externalReferences>
  <definedNames>
    <definedName name="_xlnm._FilterDatabase" localSheetId="0" hidden="1">'список'!$A$12:$I$81</definedName>
  </definedNames>
  <calcPr fullCalcOnLoad="1"/>
</workbook>
</file>

<file path=xl/sharedStrings.xml><?xml version="1.0" encoding="utf-8"?>
<sst xmlns="http://schemas.openxmlformats.org/spreadsheetml/2006/main" count="3308" uniqueCount="1660">
  <si>
    <t>ФЕДЕРАЦИЯ   МОРСКИХ  МНОГОБОРИЙ  РОССИИ</t>
  </si>
  <si>
    <t>Открытое Первенство России среди  ДЮСТШ, СТК по  морскому троеборью</t>
  </si>
  <si>
    <t>П Р О Т О К О Л</t>
  </si>
  <si>
    <t>мандатной комиссии</t>
  </si>
  <si>
    <t>Д Е В У Ш К И</t>
  </si>
  <si>
    <t>Состав участников допущенных к соревнованиям:</t>
  </si>
  <si>
    <t>№№ пп</t>
  </si>
  <si>
    <t>Фамилия</t>
  </si>
  <si>
    <t>Имя</t>
  </si>
  <si>
    <t>Отчество</t>
  </si>
  <si>
    <t>Наименование команды область, город</t>
  </si>
  <si>
    <t>Год рожд.</t>
  </si>
  <si>
    <t>Спорт. разряд</t>
  </si>
  <si>
    <t>Принадлеж-ность РОСТО, ДСО</t>
  </si>
  <si>
    <t>Домашний адрес</t>
  </si>
  <si>
    <t>5.3</t>
  </si>
  <si>
    <t>Алехина</t>
  </si>
  <si>
    <t>Диана</t>
  </si>
  <si>
    <t>Викторовна</t>
  </si>
  <si>
    <t>г.Пенза</t>
  </si>
  <si>
    <t>2ю</t>
  </si>
  <si>
    <t>Кижеватова 64-40</t>
  </si>
  <si>
    <t>1.2</t>
  </si>
  <si>
    <t>Аникина</t>
  </si>
  <si>
    <t>Виктория</t>
  </si>
  <si>
    <t>Леонидовна</t>
  </si>
  <si>
    <t>Новороссийская СДЮСТШ</t>
  </si>
  <si>
    <t>Л.Шмидта 17</t>
  </si>
  <si>
    <t>2.2</t>
  </si>
  <si>
    <t>Аристова</t>
  </si>
  <si>
    <t>Ирина</t>
  </si>
  <si>
    <t>Петровна</t>
  </si>
  <si>
    <t>Екатеринбург ЕМШ</t>
  </si>
  <si>
    <t>Росточная 7/2-37</t>
  </si>
  <si>
    <t>3.3</t>
  </si>
  <si>
    <t>Безмылова</t>
  </si>
  <si>
    <t>Мария</t>
  </si>
  <si>
    <t>Николаевна</t>
  </si>
  <si>
    <t>г.Заречный Братская 28-40</t>
  </si>
  <si>
    <t>4.3</t>
  </si>
  <si>
    <t>Бурляева</t>
  </si>
  <si>
    <t>Кристина</t>
  </si>
  <si>
    <t>Юрьевна</t>
  </si>
  <si>
    <t>Самара СДЮСТШ</t>
  </si>
  <si>
    <t>Олимпийская 16-274</t>
  </si>
  <si>
    <t>3.1</t>
  </si>
  <si>
    <t>Бычкова</t>
  </si>
  <si>
    <t>Александровна</t>
  </si>
  <si>
    <t>РОСТО</t>
  </si>
  <si>
    <t>Кошевого 77-3</t>
  </si>
  <si>
    <t>5.4</t>
  </si>
  <si>
    <t>Варламова</t>
  </si>
  <si>
    <t>Полина</t>
  </si>
  <si>
    <t>Алексеевна</t>
  </si>
  <si>
    <t>Ст.Загора 235-97</t>
  </si>
  <si>
    <t>1.1</t>
  </si>
  <si>
    <t>Вислогузова</t>
  </si>
  <si>
    <t>Елена</t>
  </si>
  <si>
    <t>Лексенина 44</t>
  </si>
  <si>
    <t>6.2</t>
  </si>
  <si>
    <t>Воронина</t>
  </si>
  <si>
    <t>Екатерина</t>
  </si>
  <si>
    <t>Игоревна</t>
  </si>
  <si>
    <t>Металлургов 54-125</t>
  </si>
  <si>
    <t>4.1</t>
  </si>
  <si>
    <t>Горбачева</t>
  </si>
  <si>
    <t>Владимировна</t>
  </si>
  <si>
    <t>Калинина 150-25</t>
  </si>
  <si>
    <t>Денисенко</t>
  </si>
  <si>
    <t>Ольга</t>
  </si>
  <si>
    <t>Олеговна</t>
  </si>
  <si>
    <t>Золотаревского 2а-49</t>
  </si>
  <si>
    <t>5.1</t>
  </si>
  <si>
    <t>Доброхотова</t>
  </si>
  <si>
    <t>3ю</t>
  </si>
  <si>
    <t>Антонова 14-228</t>
  </si>
  <si>
    <t>Дудочкина</t>
  </si>
  <si>
    <t>Железной дивизии 17-109</t>
  </si>
  <si>
    <t>Жеребненко</t>
  </si>
  <si>
    <t>Ксения</t>
  </si>
  <si>
    <t>Калинина 45-50</t>
  </si>
  <si>
    <t>Зацаренко</t>
  </si>
  <si>
    <t>Алина</t>
  </si>
  <si>
    <t>Андреевна</t>
  </si>
  <si>
    <t>Ульяновск СДЮСТШ - ПУРВО</t>
  </si>
  <si>
    <t>Октябрьская 30а-97</t>
  </si>
  <si>
    <t>2.1</t>
  </si>
  <si>
    <t>Зеленкина</t>
  </si>
  <si>
    <t>Малншева 15-57</t>
  </si>
  <si>
    <t>3.2</t>
  </si>
  <si>
    <t>Золоторева</t>
  </si>
  <si>
    <t>Анжелика</t>
  </si>
  <si>
    <t>Медицинская 117-64</t>
  </si>
  <si>
    <t>Зятчина</t>
  </si>
  <si>
    <t>Вячеславовна</t>
  </si>
  <si>
    <t>Олимпийская 15-4</t>
  </si>
  <si>
    <t>Колисниченко</t>
  </si>
  <si>
    <t>Евгения</t>
  </si>
  <si>
    <t>Борисовна</t>
  </si>
  <si>
    <t>г.Ульяновск ДЮСШ-3</t>
  </si>
  <si>
    <t>пр. Гая 39-15</t>
  </si>
  <si>
    <t>7.3</t>
  </si>
  <si>
    <t>Корсунова</t>
  </si>
  <si>
    <t>Юлия</t>
  </si>
  <si>
    <t>Сергеевна</t>
  </si>
  <si>
    <t>Саратов ГКДЮСШ КСДЮСТШ</t>
  </si>
  <si>
    <t>2-я Садовая 35-6</t>
  </si>
  <si>
    <t>6.1</t>
  </si>
  <si>
    <t>Корчагина</t>
  </si>
  <si>
    <t>Михайловна</t>
  </si>
  <si>
    <t>Енисейская 48-48</t>
  </si>
  <si>
    <t>7.2</t>
  </si>
  <si>
    <t>Кошелева</t>
  </si>
  <si>
    <t>Станиславовна</t>
  </si>
  <si>
    <t>Репина 84-15</t>
  </si>
  <si>
    <t>Кузьменко</t>
  </si>
  <si>
    <t>Марина</t>
  </si>
  <si>
    <t>Рябикова, 81-16</t>
  </si>
  <si>
    <t xml:space="preserve">Кузьминых </t>
  </si>
  <si>
    <t>Ярославна</t>
  </si>
  <si>
    <t>Викулова, 33/3-27</t>
  </si>
  <si>
    <t>4.2</t>
  </si>
  <si>
    <t>Кукушкина</t>
  </si>
  <si>
    <t>Светлая 1б-28</t>
  </si>
  <si>
    <t>5.2</t>
  </si>
  <si>
    <t>Курова</t>
  </si>
  <si>
    <t>Анатольевна</t>
  </si>
  <si>
    <t>Бубнова 10-124</t>
  </si>
  <si>
    <t>3.4</t>
  </si>
  <si>
    <t>Лазуткина</t>
  </si>
  <si>
    <t>Оксана</t>
  </si>
  <si>
    <t>г.Заречный Заречная 5-12</t>
  </si>
  <si>
    <t>Ланцова</t>
  </si>
  <si>
    <t>Витальевна</t>
  </si>
  <si>
    <t>Сер.Дерябиной, 49/1-78</t>
  </si>
  <si>
    <t>Листкова</t>
  </si>
  <si>
    <t>Любовь</t>
  </si>
  <si>
    <t>Кижеватова 15-64</t>
  </si>
  <si>
    <t>7.1</t>
  </si>
  <si>
    <t>Лосева</t>
  </si>
  <si>
    <t>Валерия</t>
  </si>
  <si>
    <t>Ключевская 14-34</t>
  </si>
  <si>
    <t>Матвеева</t>
  </si>
  <si>
    <t>Анастасия</t>
  </si>
  <si>
    <t>Кирова 50-60</t>
  </si>
  <si>
    <t>Миронова</t>
  </si>
  <si>
    <t>Автозаводская 56-28</t>
  </si>
  <si>
    <t>Анна</t>
  </si>
  <si>
    <t>Воронова 64-35</t>
  </si>
  <si>
    <t>Моргунова</t>
  </si>
  <si>
    <t>Калинина 120-30</t>
  </si>
  <si>
    <t>Некрасова</t>
  </si>
  <si>
    <t>КМС</t>
  </si>
  <si>
    <t>Готвальда 3-24</t>
  </si>
  <si>
    <t>Осипова</t>
  </si>
  <si>
    <t>Илона</t>
  </si>
  <si>
    <t>Воеводина, 6а-9</t>
  </si>
  <si>
    <t>Перова</t>
  </si>
  <si>
    <t>пр. Гая 47а-64</t>
  </si>
  <si>
    <t>2.5</t>
  </si>
  <si>
    <t>Полянцева</t>
  </si>
  <si>
    <t>Вера</t>
  </si>
  <si>
    <t>Победы 105-49</t>
  </si>
  <si>
    <t>4.5</t>
  </si>
  <si>
    <t>Пономаренко</t>
  </si>
  <si>
    <t>Елизавета</t>
  </si>
  <si>
    <t>1-кубанский 4-1</t>
  </si>
  <si>
    <t>2.4</t>
  </si>
  <si>
    <t>Привольнева</t>
  </si>
  <si>
    <t>Ленинградская 29-15</t>
  </si>
  <si>
    <t>2.3</t>
  </si>
  <si>
    <t>Прядеина</t>
  </si>
  <si>
    <t>Елизаветта</t>
  </si>
  <si>
    <t>Валерьевна</t>
  </si>
  <si>
    <t>Фролова 21-27</t>
  </si>
  <si>
    <t>3.5</t>
  </si>
  <si>
    <t>Путиленко</t>
  </si>
  <si>
    <t>Дарья</t>
  </si>
  <si>
    <t>пр.Полтавский 5-28</t>
  </si>
  <si>
    <t>Пырина</t>
  </si>
  <si>
    <t>Ануфриева 24/3-212</t>
  </si>
  <si>
    <t>Наталья</t>
  </si>
  <si>
    <t>Онуфриева 24/3 -212</t>
  </si>
  <si>
    <t>1.4</t>
  </si>
  <si>
    <t>Разинкова</t>
  </si>
  <si>
    <t>пр. Лен. Комсомола 32-257</t>
  </si>
  <si>
    <t>Ракова</t>
  </si>
  <si>
    <t>Промышленная 85-138</t>
  </si>
  <si>
    <t>Романова</t>
  </si>
  <si>
    <t>Татьяна</t>
  </si>
  <si>
    <t>г.Заречный Ленина 32-36</t>
  </si>
  <si>
    <t>Сергеева</t>
  </si>
  <si>
    <t>Александра</t>
  </si>
  <si>
    <t>Победы, 168-40</t>
  </si>
  <si>
    <t>Сочкова</t>
  </si>
  <si>
    <t>Надежда</t>
  </si>
  <si>
    <t>Красные кирпичики 1-3</t>
  </si>
  <si>
    <t>4.4</t>
  </si>
  <si>
    <t>Степанова</t>
  </si>
  <si>
    <t>К.Маркса 12-23</t>
  </si>
  <si>
    <t>1.3</t>
  </si>
  <si>
    <t>Тамбовцева</t>
  </si>
  <si>
    <t>Б.Хмельницкого 24-62</t>
  </si>
  <si>
    <t>Теплова</t>
  </si>
  <si>
    <t>Ст Загора 267-1</t>
  </si>
  <si>
    <t>Терехина</t>
  </si>
  <si>
    <t>Артемо 41-5</t>
  </si>
  <si>
    <t>Терехова</t>
  </si>
  <si>
    <t>Антонина</t>
  </si>
  <si>
    <t>МС</t>
  </si>
  <si>
    <t>9 января 273-26</t>
  </si>
  <si>
    <t>5.5</t>
  </si>
  <si>
    <t>Тимохина</t>
  </si>
  <si>
    <t>Полевая 217-4</t>
  </si>
  <si>
    <t>6.4</t>
  </si>
  <si>
    <t>Толстова</t>
  </si>
  <si>
    <t>Свободы 191-73</t>
  </si>
  <si>
    <t>Фаткулова</t>
  </si>
  <si>
    <t>Рената</t>
  </si>
  <si>
    <t>Радиковна</t>
  </si>
  <si>
    <t>Эскадронная 35-12</t>
  </si>
  <si>
    <t>6.3</t>
  </si>
  <si>
    <t>Фоменко</t>
  </si>
  <si>
    <t>Дмитриевна</t>
  </si>
  <si>
    <t>А-Атинская 38-108</t>
  </si>
  <si>
    <t>Хабарова</t>
  </si>
  <si>
    <t>Черемшанская 246-68</t>
  </si>
  <si>
    <t>Чураченко</t>
  </si>
  <si>
    <t>Кира</t>
  </si>
  <si>
    <t>Лозовая 100</t>
  </si>
  <si>
    <t>Шмелева</t>
  </si>
  <si>
    <t>Промышленная 53-62</t>
  </si>
  <si>
    <t>Шурыгина</t>
  </si>
  <si>
    <t>Лобачевского 130-50</t>
  </si>
  <si>
    <t>Д Е В У Ш К И 2003-2004 г.р.</t>
  </si>
  <si>
    <t>Есаулова</t>
  </si>
  <si>
    <t>Злата</t>
  </si>
  <si>
    <t>Денисовна</t>
  </si>
  <si>
    <t>Новороссийск</t>
  </si>
  <si>
    <t>ул. Героев-десантников 12-34</t>
  </si>
  <si>
    <t>Полянская</t>
  </si>
  <si>
    <t>Герцена 7-31</t>
  </si>
  <si>
    <t>Матиечко</t>
  </si>
  <si>
    <t>Алёна</t>
  </si>
  <si>
    <t>Антоновна</t>
  </si>
  <si>
    <t>Исаева 12-3</t>
  </si>
  <si>
    <t>Савикова</t>
  </si>
  <si>
    <t>Ростиславовна</t>
  </si>
  <si>
    <t>Воронеж</t>
  </si>
  <si>
    <t>г.Семилуки ул.Транспортная 14/5-60</t>
  </si>
  <si>
    <t>Гончарова</t>
  </si>
  <si>
    <t>Романовна</t>
  </si>
  <si>
    <t>Димитрова д.27 кв.2</t>
  </si>
  <si>
    <t>Холуева</t>
  </si>
  <si>
    <t>Вл.Невского д.25/6 кв.1</t>
  </si>
  <si>
    <t xml:space="preserve">Сазонова </t>
  </si>
  <si>
    <t>Екатеринбург-1</t>
  </si>
  <si>
    <t>ул.Репина 101-85</t>
  </si>
  <si>
    <t xml:space="preserve">Владимирова </t>
  </si>
  <si>
    <t>ул.П. Шаманова, д.40, кв. 28</t>
  </si>
  <si>
    <t xml:space="preserve">Головина </t>
  </si>
  <si>
    <t>ул.Бебеля 114-106</t>
  </si>
  <si>
    <t>- 2 -</t>
  </si>
  <si>
    <t xml:space="preserve">Москвина </t>
  </si>
  <si>
    <t>Соня</t>
  </si>
  <si>
    <t>Ижевск</t>
  </si>
  <si>
    <t>ул.Михайлова 144</t>
  </si>
  <si>
    <t xml:space="preserve">Бражникова </t>
  </si>
  <si>
    <t>ул.К.Маркса 407-26</t>
  </si>
  <si>
    <t xml:space="preserve">Гаврилова </t>
  </si>
  <si>
    <t>ул.50 лет ВЛКСМ 15-10</t>
  </si>
  <si>
    <t xml:space="preserve">Шишкина </t>
  </si>
  <si>
    <t>София</t>
  </si>
  <si>
    <t>Екатеринбург-2</t>
  </si>
  <si>
    <t>ул. Фурманова 123-68</t>
  </si>
  <si>
    <t xml:space="preserve">Синкявичуте </t>
  </si>
  <si>
    <t>Роландасовна</t>
  </si>
  <si>
    <t>ул. Техническая, д.42, кв.14</t>
  </si>
  <si>
    <t xml:space="preserve">Тронина </t>
  </si>
  <si>
    <t>ул. Металлургов, 16/б-46</t>
  </si>
  <si>
    <t xml:space="preserve">Шлякова </t>
  </si>
  <si>
    <t>Воронеж-лично</t>
  </si>
  <si>
    <t>Калинина 9</t>
  </si>
  <si>
    <t xml:space="preserve">Бабинова </t>
  </si>
  <si>
    <t>Лада</t>
  </si>
  <si>
    <t>Екатеринбург-лично</t>
  </si>
  <si>
    <t>ул. Репина 101-111</t>
  </si>
  <si>
    <t>Никитина</t>
  </si>
  <si>
    <t>Ева</t>
  </si>
  <si>
    <t>Филипповна</t>
  </si>
  <si>
    <t>Саратов-лично</t>
  </si>
  <si>
    <t>Грузинский пр. 11</t>
  </si>
  <si>
    <t xml:space="preserve">Дубинина </t>
  </si>
  <si>
    <t>Ижевск-лично</t>
  </si>
  <si>
    <t>Пушкинская 286-70</t>
  </si>
  <si>
    <t>Стартовый протокол по плаванию</t>
  </si>
  <si>
    <t>Д е в у ш к и</t>
  </si>
  <si>
    <t>г.Пенза,ДВС ,29 марта 2004г.</t>
  </si>
  <si>
    <t>Заплыв</t>
  </si>
  <si>
    <t>№учас</t>
  </si>
  <si>
    <t>Результат</t>
  </si>
  <si>
    <t>Главный секретарь соревнований,судья РК</t>
  </si>
  <si>
    <t>Плавание</t>
  </si>
  <si>
    <t>Предварительный протокол</t>
  </si>
  <si>
    <t>Девушки 2003-2004 г.р.</t>
  </si>
  <si>
    <t>Очки</t>
  </si>
  <si>
    <t>Место</t>
  </si>
  <si>
    <t>Очки команды</t>
  </si>
  <si>
    <t>Место команды</t>
  </si>
  <si>
    <t>3:27,4</t>
  </si>
  <si>
    <t>3:25,8</t>
  </si>
  <si>
    <t>2:49,8</t>
  </si>
  <si>
    <t>1</t>
  </si>
  <si>
    <t>2:40,3</t>
  </si>
  <si>
    <t>3:04,5</t>
  </si>
  <si>
    <t>2:53,3</t>
  </si>
  <si>
    <t>2</t>
  </si>
  <si>
    <t>2:22,2</t>
  </si>
  <si>
    <t>2:30,7</t>
  </si>
  <si>
    <t>2:33,6</t>
  </si>
  <si>
    <t>3</t>
  </si>
  <si>
    <t>2:43,0</t>
  </si>
  <si>
    <t>2:52,3</t>
  </si>
  <si>
    <t>3:26,9</t>
  </si>
  <si>
    <t>4</t>
  </si>
  <si>
    <t>2:37,2</t>
  </si>
  <si>
    <t>2:37,9</t>
  </si>
  <si>
    <t>2:35,6</t>
  </si>
  <si>
    <t>5</t>
  </si>
  <si>
    <t>3:49,4</t>
  </si>
  <si>
    <t>2:32,0</t>
  </si>
  <si>
    <t>2:52,0</t>
  </si>
  <si>
    <t>6</t>
  </si>
  <si>
    <t>2:56,3</t>
  </si>
  <si>
    <t>н/ст</t>
  </si>
  <si>
    <t>7</t>
  </si>
  <si>
    <t>Стартовый протокол по бегу</t>
  </si>
  <si>
    <t>г.Пенза,Спорткомплекс "Рубин" , 01апреля 2004г.</t>
  </si>
  <si>
    <t>Забег</t>
  </si>
  <si>
    <t>Трофимова Е.О.</t>
  </si>
  <si>
    <t>Бег</t>
  </si>
  <si>
    <t>3:17,4</t>
  </si>
  <si>
    <t>3:08,4</t>
  </si>
  <si>
    <t>3:12,3</t>
  </si>
  <si>
    <t>2:55,7</t>
  </si>
  <si>
    <t>2:51,1</t>
  </si>
  <si>
    <t>3:17,7</t>
  </si>
  <si>
    <t>2:36,5</t>
  </si>
  <si>
    <t>2:43,5</t>
  </si>
  <si>
    <t>2:43,3</t>
  </si>
  <si>
    <t>2:36,7</t>
  </si>
  <si>
    <t>2:55,8</t>
  </si>
  <si>
    <t>3:08,1</t>
  </si>
  <si>
    <t>2:41,3</t>
  </si>
  <si>
    <t>2:43,7</t>
  </si>
  <si>
    <t>2:48,3</t>
  </si>
  <si>
    <t>3:10,4</t>
  </si>
  <si>
    <t>2:52,7</t>
  </si>
  <si>
    <t>3:14,6</t>
  </si>
  <si>
    <t>3:02,1</t>
  </si>
  <si>
    <t>Стрельба</t>
  </si>
  <si>
    <t>Троеборье</t>
  </si>
  <si>
    <t>Результаты посде 2-х видов</t>
  </si>
  <si>
    <t>Плавание очки</t>
  </si>
  <si>
    <t>Стрельба очки</t>
  </si>
  <si>
    <t>Сумма двух видов</t>
  </si>
  <si>
    <t>Бег очки</t>
  </si>
  <si>
    <t>Троеб. Очки</t>
  </si>
  <si>
    <t>С В О Д Н Ы Й    П Р О Т О К О Л</t>
  </si>
  <si>
    <t>Сумма очков</t>
  </si>
  <si>
    <t>Общее место</t>
  </si>
  <si>
    <t>Выпол. Разряд</t>
  </si>
  <si>
    <t>время</t>
  </si>
  <si>
    <t>очки</t>
  </si>
  <si>
    <t>место</t>
  </si>
  <si>
    <t>рез.</t>
  </si>
  <si>
    <t>Команда</t>
  </si>
  <si>
    <t>Наименование ко-манды область, город</t>
  </si>
  <si>
    <t>личные результаты</t>
  </si>
  <si>
    <t>командные результаты</t>
  </si>
  <si>
    <t>№</t>
  </si>
  <si>
    <t>Таблица оценки результатов соревнований по плав. на дистанции 200 м</t>
  </si>
  <si>
    <t>Девушки</t>
  </si>
  <si>
    <t>1 сек-10 очков</t>
  </si>
  <si>
    <t>0,1сек- 1 очко</t>
  </si>
  <si>
    <t>1000 очков</t>
  </si>
  <si>
    <t>2:10,0</t>
  </si>
  <si>
    <t>Блок</t>
  </si>
  <si>
    <t>2:10,1</t>
  </si>
  <si>
    <t>A</t>
  </si>
  <si>
    <t>2:10,2</t>
  </si>
  <si>
    <t>B</t>
  </si>
  <si>
    <t>2:10,3</t>
  </si>
  <si>
    <t>2:10,4</t>
  </si>
  <si>
    <t>2:10,5</t>
  </si>
  <si>
    <t>2:10,6</t>
  </si>
  <si>
    <t>2:10,7</t>
  </si>
  <si>
    <t>2:10,8</t>
  </si>
  <si>
    <t>2:10,9</t>
  </si>
  <si>
    <t>2:11,0</t>
  </si>
  <si>
    <t>2:11,1</t>
  </si>
  <si>
    <t>2:11,2</t>
  </si>
  <si>
    <t>2:11,3</t>
  </si>
  <si>
    <t>2:11,4</t>
  </si>
  <si>
    <t>2:11,5</t>
  </si>
  <si>
    <t>2:11,6</t>
  </si>
  <si>
    <t>2:11,7</t>
  </si>
  <si>
    <t>2:11,8</t>
  </si>
  <si>
    <t>2:11,9</t>
  </si>
  <si>
    <t>2:12,0</t>
  </si>
  <si>
    <t>2:12,1</t>
  </si>
  <si>
    <t>2:12,2</t>
  </si>
  <si>
    <t>2:12,3</t>
  </si>
  <si>
    <t>2:12,4</t>
  </si>
  <si>
    <t>2:12,5</t>
  </si>
  <si>
    <t>2:12,6</t>
  </si>
  <si>
    <t>2:12,7</t>
  </si>
  <si>
    <t>2:12,8</t>
  </si>
  <si>
    <t>2:12,9</t>
  </si>
  <si>
    <t>2:13,0</t>
  </si>
  <si>
    <t>2:13,1</t>
  </si>
  <si>
    <t>2:13,2</t>
  </si>
  <si>
    <t>2:13,3</t>
  </si>
  <si>
    <t>2:13,4</t>
  </si>
  <si>
    <t>2:13,5</t>
  </si>
  <si>
    <t>2:13,6</t>
  </si>
  <si>
    <t>2:13,7</t>
  </si>
  <si>
    <t>2:13,8</t>
  </si>
  <si>
    <t>2:13,9</t>
  </si>
  <si>
    <t>2:14,0</t>
  </si>
  <si>
    <t>2:14,1</t>
  </si>
  <si>
    <t>2:14,2</t>
  </si>
  <si>
    <t>2:14,3</t>
  </si>
  <si>
    <t>2:14,4</t>
  </si>
  <si>
    <t>2:14,5</t>
  </si>
  <si>
    <t>2:14,6</t>
  </si>
  <si>
    <t>2:14,7</t>
  </si>
  <si>
    <t>2:14,8</t>
  </si>
  <si>
    <t>2:14,9</t>
  </si>
  <si>
    <t>2:15,0</t>
  </si>
  <si>
    <t>2:15,1</t>
  </si>
  <si>
    <t>2:15,2</t>
  </si>
  <si>
    <t>2:15,3</t>
  </si>
  <si>
    <t>2:15,4</t>
  </si>
  <si>
    <t>2:15,5</t>
  </si>
  <si>
    <t>2:15,6</t>
  </si>
  <si>
    <t>2:15,7</t>
  </si>
  <si>
    <t>2:15,8</t>
  </si>
  <si>
    <t>2:15,9</t>
  </si>
  <si>
    <t>2:16,0</t>
  </si>
  <si>
    <t>2:16,1</t>
  </si>
  <si>
    <t>2:16,2</t>
  </si>
  <si>
    <t>2:16,3</t>
  </si>
  <si>
    <t>2:16,4</t>
  </si>
  <si>
    <t>2:16,5</t>
  </si>
  <si>
    <t>2:16,6</t>
  </si>
  <si>
    <t>2:16,7</t>
  </si>
  <si>
    <t>2:16,8</t>
  </si>
  <si>
    <t>2:16,9</t>
  </si>
  <si>
    <t>2:17,0</t>
  </si>
  <si>
    <t>2:17,1</t>
  </si>
  <si>
    <t>2:17,2</t>
  </si>
  <si>
    <t>2:17,3</t>
  </si>
  <si>
    <t>2:17,4</t>
  </si>
  <si>
    <t>2:17,5</t>
  </si>
  <si>
    <t>2:17,6</t>
  </si>
  <si>
    <t>2:17,7</t>
  </si>
  <si>
    <t>2:17,8</t>
  </si>
  <si>
    <t>2:17,9</t>
  </si>
  <si>
    <t>2:18,0</t>
  </si>
  <si>
    <t>2:18,1</t>
  </si>
  <si>
    <t>2:18,2</t>
  </si>
  <si>
    <t>2:18,3</t>
  </si>
  <si>
    <t>2:18,4</t>
  </si>
  <si>
    <t>2:18,5</t>
  </si>
  <si>
    <t>2:18,6</t>
  </si>
  <si>
    <t>2:18,7</t>
  </si>
  <si>
    <t>2:18,8</t>
  </si>
  <si>
    <t>2:18,9</t>
  </si>
  <si>
    <t>2:19,0</t>
  </si>
  <si>
    <t>2:19,1</t>
  </si>
  <si>
    <t>2:19,2</t>
  </si>
  <si>
    <t>2:19,3</t>
  </si>
  <si>
    <t>2:19,4</t>
  </si>
  <si>
    <t>2:19,5</t>
  </si>
  <si>
    <t>2:19,6</t>
  </si>
  <si>
    <t>2:19,7</t>
  </si>
  <si>
    <t>2:19,8</t>
  </si>
  <si>
    <t>2:19,9</t>
  </si>
  <si>
    <t>2:20,0</t>
  </si>
  <si>
    <t>2:20,1</t>
  </si>
  <si>
    <t>2:20,2</t>
  </si>
  <si>
    <t>2:20,3</t>
  </si>
  <si>
    <t>2:20,4</t>
  </si>
  <si>
    <t>2:20,5</t>
  </si>
  <si>
    <t>2:20,6</t>
  </si>
  <si>
    <t>2:20,7</t>
  </si>
  <si>
    <t>2:20,8</t>
  </si>
  <si>
    <t>2:20,9</t>
  </si>
  <si>
    <t>2:21,0</t>
  </si>
  <si>
    <t>2:21,1</t>
  </si>
  <si>
    <t>2:21,2</t>
  </si>
  <si>
    <t>2:21,3</t>
  </si>
  <si>
    <t>2:21,4</t>
  </si>
  <si>
    <t>2:21,5</t>
  </si>
  <si>
    <t>2:21,6</t>
  </si>
  <si>
    <t>2:21,7</t>
  </si>
  <si>
    <t>2:21,8</t>
  </si>
  <si>
    <t>2:21,9</t>
  </si>
  <si>
    <t>2:22,0</t>
  </si>
  <si>
    <t>2:22,1</t>
  </si>
  <si>
    <t>2:22,3</t>
  </si>
  <si>
    <t>2:22,4</t>
  </si>
  <si>
    <t>2:22,5</t>
  </si>
  <si>
    <t>2:22,6</t>
  </si>
  <si>
    <t>2:22,7</t>
  </si>
  <si>
    <t>2:22,8</t>
  </si>
  <si>
    <t>2:22,9</t>
  </si>
  <si>
    <t>2:23,0</t>
  </si>
  <si>
    <t>2:23,1</t>
  </si>
  <si>
    <t>2:23,2</t>
  </si>
  <si>
    <t>2:23,3</t>
  </si>
  <si>
    <t>2:23,4</t>
  </si>
  <si>
    <t>2:23,5</t>
  </si>
  <si>
    <t>2:23,6</t>
  </si>
  <si>
    <t>2:23,7</t>
  </si>
  <si>
    <t>2:23,8</t>
  </si>
  <si>
    <t>2:23,9</t>
  </si>
  <si>
    <t>2:24,0</t>
  </si>
  <si>
    <t>2:24,1</t>
  </si>
  <si>
    <t>2:24,2</t>
  </si>
  <si>
    <t>2:24,3</t>
  </si>
  <si>
    <t>2:24,4</t>
  </si>
  <si>
    <t>2:24,5</t>
  </si>
  <si>
    <t>2:24,6</t>
  </si>
  <si>
    <t>2:24,7</t>
  </si>
  <si>
    <t>2:24,8</t>
  </si>
  <si>
    <t>2:24,9</t>
  </si>
  <si>
    <t>2:25,0</t>
  </si>
  <si>
    <t>2:25,1</t>
  </si>
  <si>
    <t>2:25,2</t>
  </si>
  <si>
    <t>2:25,3</t>
  </si>
  <si>
    <t>2:25,4</t>
  </si>
  <si>
    <t>2:25,5</t>
  </si>
  <si>
    <t>2:25,6</t>
  </si>
  <si>
    <t>2:25,7</t>
  </si>
  <si>
    <t>2:25,8</t>
  </si>
  <si>
    <t>2:25,9</t>
  </si>
  <si>
    <t>2:26,0</t>
  </si>
  <si>
    <t>2:26,1</t>
  </si>
  <si>
    <t>2:26,2</t>
  </si>
  <si>
    <t>2:26,3</t>
  </si>
  <si>
    <t>2:26,4</t>
  </si>
  <si>
    <t>2:26,5</t>
  </si>
  <si>
    <t>2:26,6</t>
  </si>
  <si>
    <t>2:26,7</t>
  </si>
  <si>
    <t>2:26,8</t>
  </si>
  <si>
    <t>2:26,9</t>
  </si>
  <si>
    <t>2:27,0</t>
  </si>
  <si>
    <t>2:27,1</t>
  </si>
  <si>
    <t>2:27,2</t>
  </si>
  <si>
    <t>2:27,3</t>
  </si>
  <si>
    <t>2:27,4</t>
  </si>
  <si>
    <t>2:27,5</t>
  </si>
  <si>
    <t>2:27,6</t>
  </si>
  <si>
    <t>2:27,7</t>
  </si>
  <si>
    <t>2:27,8</t>
  </si>
  <si>
    <t>2:27,9</t>
  </si>
  <si>
    <t>2:28,0</t>
  </si>
  <si>
    <t>2:28,1</t>
  </si>
  <si>
    <t>2:28,2</t>
  </si>
  <si>
    <t>2:28,3</t>
  </si>
  <si>
    <t>2:28,4</t>
  </si>
  <si>
    <t>2:28,5</t>
  </si>
  <si>
    <t>2:28,6</t>
  </si>
  <si>
    <t>2:28,7</t>
  </si>
  <si>
    <t>2:28,8</t>
  </si>
  <si>
    <t>2:28,9</t>
  </si>
  <si>
    <t>2:29,0</t>
  </si>
  <si>
    <t>2:29,1</t>
  </si>
  <si>
    <t>2:29,2</t>
  </si>
  <si>
    <t>2:29,3</t>
  </si>
  <si>
    <t>2:29,4</t>
  </si>
  <si>
    <t>2:29,5</t>
  </si>
  <si>
    <t>2:29,6</t>
  </si>
  <si>
    <t>2:29,7</t>
  </si>
  <si>
    <t>2:29,8</t>
  </si>
  <si>
    <t>2:29,9</t>
  </si>
  <si>
    <t>2:30,0</t>
  </si>
  <si>
    <t>2:30,1</t>
  </si>
  <si>
    <t>2:30,2</t>
  </si>
  <si>
    <t>2:30,3</t>
  </si>
  <si>
    <t>2:30,4</t>
  </si>
  <si>
    <t>2:30,5</t>
  </si>
  <si>
    <t>2:30,6</t>
  </si>
  <si>
    <t>2:30,8</t>
  </si>
  <si>
    <t>2:30,9</t>
  </si>
  <si>
    <t>2:31,0</t>
  </si>
  <si>
    <t>2:31,1</t>
  </si>
  <si>
    <t>2:31,2</t>
  </si>
  <si>
    <t>2:31,3</t>
  </si>
  <si>
    <t>2:31,4</t>
  </si>
  <si>
    <t>2:31,5</t>
  </si>
  <si>
    <t>2:31,6</t>
  </si>
  <si>
    <t>2:31,7</t>
  </si>
  <si>
    <t>2:31,8</t>
  </si>
  <si>
    <t>2:31,9</t>
  </si>
  <si>
    <t>2:32,1</t>
  </si>
  <si>
    <t>2:32,2</t>
  </si>
  <si>
    <t>2:32,3</t>
  </si>
  <si>
    <t>2:32,4</t>
  </si>
  <si>
    <t>2:32,5</t>
  </si>
  <si>
    <t>2:32,6</t>
  </si>
  <si>
    <t>2:32,7</t>
  </si>
  <si>
    <t>2:32,8</t>
  </si>
  <si>
    <t>2:32,9</t>
  </si>
  <si>
    <t>2:33,0</t>
  </si>
  <si>
    <t>2:33,1</t>
  </si>
  <si>
    <t>2:33,2</t>
  </si>
  <si>
    <t>2:33,3</t>
  </si>
  <si>
    <t>2:33,4</t>
  </si>
  <si>
    <t>2:33,5</t>
  </si>
  <si>
    <t>2:33,7</t>
  </si>
  <si>
    <t>2:33,8</t>
  </si>
  <si>
    <t>2:33,9</t>
  </si>
  <si>
    <t>2:34,0</t>
  </si>
  <si>
    <t>2:34,1</t>
  </si>
  <si>
    <t>2:34,2</t>
  </si>
  <si>
    <t>2:34,3</t>
  </si>
  <si>
    <t>2:34,4</t>
  </si>
  <si>
    <t>2:34,5</t>
  </si>
  <si>
    <t>2:34,6</t>
  </si>
  <si>
    <t>2:34,7</t>
  </si>
  <si>
    <t>2:34,8</t>
  </si>
  <si>
    <t>2:34,9</t>
  </si>
  <si>
    <t>2:35,0</t>
  </si>
  <si>
    <t>2:35,1</t>
  </si>
  <si>
    <t>2:35,2</t>
  </si>
  <si>
    <t>2:35,3</t>
  </si>
  <si>
    <t>2:35,4</t>
  </si>
  <si>
    <t>2:35,5</t>
  </si>
  <si>
    <t>2:35,7</t>
  </si>
  <si>
    <t>2:35,8</t>
  </si>
  <si>
    <t>2:35,9</t>
  </si>
  <si>
    <t>2:36,0</t>
  </si>
  <si>
    <t>2:36,1</t>
  </si>
  <si>
    <t>2:36,2</t>
  </si>
  <si>
    <t>2:36,3</t>
  </si>
  <si>
    <t>2:36,4</t>
  </si>
  <si>
    <t>2:36,6</t>
  </si>
  <si>
    <t>2:36,8</t>
  </si>
  <si>
    <t>2:36,9</t>
  </si>
  <si>
    <t>2:37,0</t>
  </si>
  <si>
    <t>2:37,1</t>
  </si>
  <si>
    <t>2:37,3</t>
  </si>
  <si>
    <t>2:37,4</t>
  </si>
  <si>
    <t>2:37,5</t>
  </si>
  <si>
    <t>2:37,6</t>
  </si>
  <si>
    <t>2:37,7</t>
  </si>
  <si>
    <t>2:37,8</t>
  </si>
  <si>
    <t>2:38,0</t>
  </si>
  <si>
    <t>2:38,1</t>
  </si>
  <si>
    <t>2:38,2</t>
  </si>
  <si>
    <t>2:38,3</t>
  </si>
  <si>
    <t>2:38,4</t>
  </si>
  <si>
    <t>2:38,5</t>
  </si>
  <si>
    <t>2:38,6</t>
  </si>
  <si>
    <t>2:38,7</t>
  </si>
  <si>
    <t>2:38,8</t>
  </si>
  <si>
    <t>2:38,9</t>
  </si>
  <si>
    <t>2:39,0</t>
  </si>
  <si>
    <t>2:39,1</t>
  </si>
  <si>
    <t>2:39,2</t>
  </si>
  <si>
    <t>2:39,3</t>
  </si>
  <si>
    <t>2:39,4</t>
  </si>
  <si>
    <t>2:39,5</t>
  </si>
  <si>
    <t>2:39,6</t>
  </si>
  <si>
    <t>2:39,7</t>
  </si>
  <si>
    <t>2:39,8</t>
  </si>
  <si>
    <t>2:39,9</t>
  </si>
  <si>
    <t>2:40,0</t>
  </si>
  <si>
    <t>2:40,1</t>
  </si>
  <si>
    <t>2:40,2</t>
  </si>
  <si>
    <t>2:40,4</t>
  </si>
  <si>
    <t>2:40,5</t>
  </si>
  <si>
    <t>2:40,6</t>
  </si>
  <si>
    <t>2:40,7</t>
  </si>
  <si>
    <t>2:40,8</t>
  </si>
  <si>
    <t>2:40,9</t>
  </si>
  <si>
    <t>2:41,0</t>
  </si>
  <si>
    <t>2:41,1</t>
  </si>
  <si>
    <t>2:41,2</t>
  </si>
  <si>
    <t>2:41,4</t>
  </si>
  <si>
    <t>2:41,5</t>
  </si>
  <si>
    <t>2:41,6</t>
  </si>
  <si>
    <t>2:41,7</t>
  </si>
  <si>
    <t>2:41,8</t>
  </si>
  <si>
    <t>2:41,9</t>
  </si>
  <si>
    <t>2:42,0</t>
  </si>
  <si>
    <t>2:42,1</t>
  </si>
  <si>
    <t>2:42,2</t>
  </si>
  <si>
    <t>2:42,3</t>
  </si>
  <si>
    <t>2:42,4</t>
  </si>
  <si>
    <t>2:42,5</t>
  </si>
  <si>
    <t>2:42,6</t>
  </si>
  <si>
    <t>2:42,7</t>
  </si>
  <si>
    <t>2:42,8</t>
  </si>
  <si>
    <t>2:42,9</t>
  </si>
  <si>
    <t>2:43,1</t>
  </si>
  <si>
    <t>2:43,2</t>
  </si>
  <si>
    <t>2:43,4</t>
  </si>
  <si>
    <t>2:43,6</t>
  </si>
  <si>
    <t>2:43,8</t>
  </si>
  <si>
    <t>2:43,9</t>
  </si>
  <si>
    <t>2:44,0</t>
  </si>
  <si>
    <t>2:44,1</t>
  </si>
  <si>
    <t>2:44,2</t>
  </si>
  <si>
    <t>2:44,3</t>
  </si>
  <si>
    <t>2:44,4</t>
  </si>
  <si>
    <t>2:44,5</t>
  </si>
  <si>
    <t>2:44,6</t>
  </si>
  <si>
    <t>2:44,7</t>
  </si>
  <si>
    <t>2:44,8</t>
  </si>
  <si>
    <t>2:44,9</t>
  </si>
  <si>
    <t>2:45,0</t>
  </si>
  <si>
    <t>2:45,1</t>
  </si>
  <si>
    <t>2:45,2</t>
  </si>
  <si>
    <t>2:45,3</t>
  </si>
  <si>
    <t>2:45,4</t>
  </si>
  <si>
    <t>2:45,5</t>
  </si>
  <si>
    <t>2:45,6</t>
  </si>
  <si>
    <t>2:45,7</t>
  </si>
  <si>
    <t>2:45,8</t>
  </si>
  <si>
    <t>2:45,9</t>
  </si>
  <si>
    <t>2:46,0</t>
  </si>
  <si>
    <t>2:46,1</t>
  </si>
  <si>
    <t>2:46,2</t>
  </si>
  <si>
    <t>2:46,3</t>
  </si>
  <si>
    <t>2:46,4</t>
  </si>
  <si>
    <t>2:46,5</t>
  </si>
  <si>
    <t>2:46,6</t>
  </si>
  <si>
    <t>2:46,7</t>
  </si>
  <si>
    <t>2:46,8</t>
  </si>
  <si>
    <t>2:46,9</t>
  </si>
  <si>
    <t>2:47,0</t>
  </si>
  <si>
    <t>2:47,1</t>
  </si>
  <si>
    <t>2:47,2</t>
  </si>
  <si>
    <t>2:47,3</t>
  </si>
  <si>
    <t>2:47,4</t>
  </si>
  <si>
    <t>2:47,5</t>
  </si>
  <si>
    <t>2:47,6</t>
  </si>
  <si>
    <t>2:47,7</t>
  </si>
  <si>
    <t>2:47,8</t>
  </si>
  <si>
    <t>2:47,9</t>
  </si>
  <si>
    <t>2:48,0</t>
  </si>
  <si>
    <t>2:48,1</t>
  </si>
  <si>
    <t>2:48,2</t>
  </si>
  <si>
    <t>2:48,4</t>
  </si>
  <si>
    <t>2:48,5</t>
  </si>
  <si>
    <t>2:48,6</t>
  </si>
  <si>
    <t>2:48,7</t>
  </si>
  <si>
    <t>2:48,8</t>
  </si>
  <si>
    <t>2:48,9</t>
  </si>
  <si>
    <t>2:49,0</t>
  </si>
  <si>
    <t>2:49,1</t>
  </si>
  <si>
    <t>2:49,2</t>
  </si>
  <si>
    <t>2:49,3</t>
  </si>
  <si>
    <t>2:49,4</t>
  </si>
  <si>
    <t>2:49,5</t>
  </si>
  <si>
    <t>2:49,6</t>
  </si>
  <si>
    <t>2:49,7</t>
  </si>
  <si>
    <t>2:49,9</t>
  </si>
  <si>
    <t>2:50,0</t>
  </si>
  <si>
    <t>2:50,1</t>
  </si>
  <si>
    <t>2:50,2</t>
  </si>
  <si>
    <t>2:50,3</t>
  </si>
  <si>
    <t>2:50,4</t>
  </si>
  <si>
    <t>2:50,5</t>
  </si>
  <si>
    <t>2:50,6</t>
  </si>
  <si>
    <t>2:50,7</t>
  </si>
  <si>
    <t>2:50,8</t>
  </si>
  <si>
    <t>2:50,9</t>
  </si>
  <si>
    <t>2:51,0</t>
  </si>
  <si>
    <t>2:51,2</t>
  </si>
  <si>
    <t>2:51,3</t>
  </si>
  <si>
    <t>2:51,4</t>
  </si>
  <si>
    <t>2:51,5</t>
  </si>
  <si>
    <t>2:51,6</t>
  </si>
  <si>
    <t>2:51,7</t>
  </si>
  <si>
    <t>2:51,8</t>
  </si>
  <si>
    <t>2:51,9</t>
  </si>
  <si>
    <t>2:52,1</t>
  </si>
  <si>
    <t>2:52,2</t>
  </si>
  <si>
    <t>2:52,4</t>
  </si>
  <si>
    <t>2:52,5</t>
  </si>
  <si>
    <t>2:52,6</t>
  </si>
  <si>
    <t>2:52,8</t>
  </si>
  <si>
    <t>2:52,9</t>
  </si>
  <si>
    <t>2:53,0</t>
  </si>
  <si>
    <t>2:53,1</t>
  </si>
  <si>
    <t>2:53,2</t>
  </si>
  <si>
    <t>2:53,4</t>
  </si>
  <si>
    <t>2:53,5</t>
  </si>
  <si>
    <t>2:53,6</t>
  </si>
  <si>
    <t>2:53,7</t>
  </si>
  <si>
    <t>2:53,8</t>
  </si>
  <si>
    <t>2:53,9</t>
  </si>
  <si>
    <t>2:54,0</t>
  </si>
  <si>
    <t>2:54,1</t>
  </si>
  <si>
    <t>2:54,2</t>
  </si>
  <si>
    <t>2:54,3</t>
  </si>
  <si>
    <t>2:54,4</t>
  </si>
  <si>
    <t>2:54,5</t>
  </si>
  <si>
    <t>2:54,6</t>
  </si>
  <si>
    <t>2:54,7</t>
  </si>
  <si>
    <t>2:54,8</t>
  </si>
  <si>
    <t>2:54,9</t>
  </si>
  <si>
    <t>2:55,0</t>
  </si>
  <si>
    <t>2:55,1</t>
  </si>
  <si>
    <t>2:55,2</t>
  </si>
  <si>
    <t>2:55,3</t>
  </si>
  <si>
    <t>2:55,4</t>
  </si>
  <si>
    <t>2:55,5</t>
  </si>
  <si>
    <t>2:55,6</t>
  </si>
  <si>
    <t>2:55,9</t>
  </si>
  <si>
    <t>2:56,0</t>
  </si>
  <si>
    <t>2:56,1</t>
  </si>
  <si>
    <t>2:56,2</t>
  </si>
  <si>
    <t>2:56,4</t>
  </si>
  <si>
    <t>2:56,5</t>
  </si>
  <si>
    <t>2:56,6</t>
  </si>
  <si>
    <t>2:56,7</t>
  </si>
  <si>
    <t>2:56,8</t>
  </si>
  <si>
    <t>2:56,9</t>
  </si>
  <si>
    <t>2:57,0</t>
  </si>
  <si>
    <t>2:57,1</t>
  </si>
  <si>
    <t>2:57,2</t>
  </si>
  <si>
    <t>2:57,3</t>
  </si>
  <si>
    <t>2:57,4</t>
  </si>
  <si>
    <t>2:57,5</t>
  </si>
  <si>
    <t>2:57,6</t>
  </si>
  <si>
    <t>2:57,7</t>
  </si>
  <si>
    <t>2:57,8</t>
  </si>
  <si>
    <t>2:57,9</t>
  </si>
  <si>
    <t>2:58,0</t>
  </si>
  <si>
    <t>2:58,1</t>
  </si>
  <si>
    <t>2:58,2</t>
  </si>
  <si>
    <t>2:58,3</t>
  </si>
  <si>
    <t>2:58,4</t>
  </si>
  <si>
    <t>2:58,5</t>
  </si>
  <si>
    <t>2:58,6</t>
  </si>
  <si>
    <t>2:58,7</t>
  </si>
  <si>
    <t>2:58,8</t>
  </si>
  <si>
    <t>2:58,9</t>
  </si>
  <si>
    <t>2:59,0</t>
  </si>
  <si>
    <t>2:59,1</t>
  </si>
  <si>
    <t>2:59,2</t>
  </si>
  <si>
    <t>2:59,3</t>
  </si>
  <si>
    <t>2:59,4</t>
  </si>
  <si>
    <t>2:59,5</t>
  </si>
  <si>
    <t>2:59,6</t>
  </si>
  <si>
    <t>2:59,7</t>
  </si>
  <si>
    <t>2:59,8</t>
  </si>
  <si>
    <t>2:59,9</t>
  </si>
  <si>
    <t>3:00,0</t>
  </si>
  <si>
    <t>3:00,1</t>
  </si>
  <si>
    <t>3:00,2</t>
  </si>
  <si>
    <t>3:00,3</t>
  </si>
  <si>
    <t>3:00,4</t>
  </si>
  <si>
    <t>3:00,5</t>
  </si>
  <si>
    <t>3:00,6</t>
  </si>
  <si>
    <t>3:00,7</t>
  </si>
  <si>
    <t>3:00,8</t>
  </si>
  <si>
    <t>3:00,9</t>
  </si>
  <si>
    <t>3:01,0</t>
  </si>
  <si>
    <t>3:01,1</t>
  </si>
  <si>
    <t>3:01,2</t>
  </si>
  <si>
    <t>3:01,3</t>
  </si>
  <si>
    <t>3:01,4</t>
  </si>
  <si>
    <t>3:01,5</t>
  </si>
  <si>
    <t>3:01,6</t>
  </si>
  <si>
    <t>3:01,7</t>
  </si>
  <si>
    <t>3:01,8</t>
  </si>
  <si>
    <t>3:01,9</t>
  </si>
  <si>
    <t>3:02,0</t>
  </si>
  <si>
    <t>3:02,2</t>
  </si>
  <si>
    <t>3:02,3</t>
  </si>
  <si>
    <t>3:02,4</t>
  </si>
  <si>
    <t>3:02,5</t>
  </si>
  <si>
    <t>3:02,6</t>
  </si>
  <si>
    <t>3:02,7</t>
  </si>
  <si>
    <t>3:02,8</t>
  </si>
  <si>
    <t>3:02,9</t>
  </si>
  <si>
    <t>3:03,0</t>
  </si>
  <si>
    <t>3:03,1</t>
  </si>
  <si>
    <t>3:03,2</t>
  </si>
  <si>
    <t>3:03,3</t>
  </si>
  <si>
    <t>3:03,4</t>
  </si>
  <si>
    <t>3:03,5</t>
  </si>
  <si>
    <t>3:03,6</t>
  </si>
  <si>
    <t>3:03,7</t>
  </si>
  <si>
    <t>3:03,8</t>
  </si>
  <si>
    <t>3:03,9</t>
  </si>
  <si>
    <t>3:04,0</t>
  </si>
  <si>
    <t>3:04,1</t>
  </si>
  <si>
    <t>3:04,2</t>
  </si>
  <si>
    <t>3:04,3</t>
  </si>
  <si>
    <t>3:04,4</t>
  </si>
  <si>
    <t>3:04,6</t>
  </si>
  <si>
    <t>3:04,7</t>
  </si>
  <si>
    <t>3:04,8</t>
  </si>
  <si>
    <t>3:04,9</t>
  </si>
  <si>
    <t>3:05,0</t>
  </si>
  <si>
    <t>3:05,1</t>
  </si>
  <si>
    <t>3:05,2</t>
  </si>
  <si>
    <t>3:05,3</t>
  </si>
  <si>
    <t>3:05,4</t>
  </si>
  <si>
    <t>3:05,5</t>
  </si>
  <si>
    <t>3:05,6</t>
  </si>
  <si>
    <t>3:05,7</t>
  </si>
  <si>
    <t>3:05,8</t>
  </si>
  <si>
    <t>3:05,9</t>
  </si>
  <si>
    <t>3:06,0</t>
  </si>
  <si>
    <t>3:06,1</t>
  </si>
  <si>
    <t>3:06,2</t>
  </si>
  <si>
    <t>3:06,3</t>
  </si>
  <si>
    <t>3:06,4</t>
  </si>
  <si>
    <t>3:06,5</t>
  </si>
  <si>
    <t>3:06,6</t>
  </si>
  <si>
    <t>3:06,7</t>
  </si>
  <si>
    <t>3:06,8</t>
  </si>
  <si>
    <t>3:06,9</t>
  </si>
  <si>
    <t>3:07,0</t>
  </si>
  <si>
    <t>3:07,1</t>
  </si>
  <si>
    <t>3:07,2</t>
  </si>
  <si>
    <t>3:07,3</t>
  </si>
  <si>
    <t>3:07,4</t>
  </si>
  <si>
    <t>3:07,5</t>
  </si>
  <si>
    <t>3:07,6</t>
  </si>
  <si>
    <t>3:07,7</t>
  </si>
  <si>
    <t>3:07,8</t>
  </si>
  <si>
    <t>3:07,9</t>
  </si>
  <si>
    <t>3:08,0</t>
  </si>
  <si>
    <t>3:08,2</t>
  </si>
  <si>
    <t>3:08,3</t>
  </si>
  <si>
    <t>3:08,5</t>
  </si>
  <si>
    <t>3:08,6</t>
  </si>
  <si>
    <t>3:08,7</t>
  </si>
  <si>
    <t>3:08,8</t>
  </si>
  <si>
    <t>3:08,9</t>
  </si>
  <si>
    <t>3:09,0</t>
  </si>
  <si>
    <t>3:09,1</t>
  </si>
  <si>
    <t>3:09,2</t>
  </si>
  <si>
    <t>3:09,3</t>
  </si>
  <si>
    <t>3:09,4</t>
  </si>
  <si>
    <t>3:09,5</t>
  </si>
  <si>
    <t>3:09,6</t>
  </si>
  <si>
    <t>3:09,7</t>
  </si>
  <si>
    <t>3:09,8</t>
  </si>
  <si>
    <t>3:09,9</t>
  </si>
  <si>
    <t>3:10,0</t>
  </si>
  <si>
    <t>3:10,1</t>
  </si>
  <si>
    <t>3:10,2</t>
  </si>
  <si>
    <t>3:10,3</t>
  </si>
  <si>
    <t>3:10,5</t>
  </si>
  <si>
    <t>3:10,6</t>
  </si>
  <si>
    <t>3:10,7</t>
  </si>
  <si>
    <t>3:10,8</t>
  </si>
  <si>
    <t>3:10,9</t>
  </si>
  <si>
    <t>3:11,0</t>
  </si>
  <si>
    <t>3:11,1</t>
  </si>
  <si>
    <t>3:11,2</t>
  </si>
  <si>
    <t>3:11,3</t>
  </si>
  <si>
    <t>3:11,4</t>
  </si>
  <si>
    <t>3:11,5</t>
  </si>
  <si>
    <t>3:11,6</t>
  </si>
  <si>
    <t>3:11,7</t>
  </si>
  <si>
    <t>3:11,8</t>
  </si>
  <si>
    <t>3:11,9</t>
  </si>
  <si>
    <t>3:12,0</t>
  </si>
  <si>
    <t>3:12,1</t>
  </si>
  <si>
    <t>3:12,2</t>
  </si>
  <si>
    <t>3:12,4</t>
  </si>
  <si>
    <t>3:12,5</t>
  </si>
  <si>
    <t>3:12,6</t>
  </si>
  <si>
    <t>3:12,7</t>
  </si>
  <si>
    <t>3:12,8</t>
  </si>
  <si>
    <t>3:12,9</t>
  </si>
  <si>
    <t>3:13,0</t>
  </si>
  <si>
    <t>3:13,1</t>
  </si>
  <si>
    <t>3:13,2</t>
  </si>
  <si>
    <t>3:13,3</t>
  </si>
  <si>
    <t>3:13,4</t>
  </si>
  <si>
    <t>3:13,5</t>
  </si>
  <si>
    <t>3:13,6</t>
  </si>
  <si>
    <t>3:13,7</t>
  </si>
  <si>
    <t>3:13,8</t>
  </si>
  <si>
    <t>3:13,9</t>
  </si>
  <si>
    <t>3:14,0</t>
  </si>
  <si>
    <t>3:14,1</t>
  </si>
  <si>
    <t>3:14,2</t>
  </si>
  <si>
    <t>3:14,3</t>
  </si>
  <si>
    <t>3:14,4</t>
  </si>
  <si>
    <t>3:14,5</t>
  </si>
  <si>
    <t>3:14,7</t>
  </si>
  <si>
    <t>3:14,8</t>
  </si>
  <si>
    <t>3:14,9</t>
  </si>
  <si>
    <t>3:15,0</t>
  </si>
  <si>
    <t>3:15,1</t>
  </si>
  <si>
    <t>3:15,2</t>
  </si>
  <si>
    <t>3:15,3</t>
  </si>
  <si>
    <t>3:15,4</t>
  </si>
  <si>
    <t>3:15,5</t>
  </si>
  <si>
    <t>3:15,6</t>
  </si>
  <si>
    <t>3:15,7</t>
  </si>
  <si>
    <t>3:15,8</t>
  </si>
  <si>
    <t>3:15,9</t>
  </si>
  <si>
    <t>3:16,0</t>
  </si>
  <si>
    <t>3:16,1</t>
  </si>
  <si>
    <t>3:16,2</t>
  </si>
  <si>
    <t>3:16,3</t>
  </si>
  <si>
    <t>3:16,4</t>
  </si>
  <si>
    <t>3:16,5</t>
  </si>
  <si>
    <t>3:16,6</t>
  </si>
  <si>
    <t>3:16,7</t>
  </si>
  <si>
    <t>3:16,8</t>
  </si>
  <si>
    <t>3:16,9</t>
  </si>
  <si>
    <t>3:17,0</t>
  </si>
  <si>
    <t>3:17,1</t>
  </si>
  <si>
    <t>3:17,2</t>
  </si>
  <si>
    <t>3:17,3</t>
  </si>
  <si>
    <t>3:17,5</t>
  </si>
  <si>
    <t>3:17,6</t>
  </si>
  <si>
    <t>3:17,8</t>
  </si>
  <si>
    <t>3:17,9</t>
  </si>
  <si>
    <t>3:18,0</t>
  </si>
  <si>
    <t>3:18,1</t>
  </si>
  <si>
    <t>3:18,2</t>
  </si>
  <si>
    <t>3:18,3</t>
  </si>
  <si>
    <t>3:18,4</t>
  </si>
  <si>
    <t>3:18,5</t>
  </si>
  <si>
    <t>3:18,6</t>
  </si>
  <si>
    <t>3:18,7</t>
  </si>
  <si>
    <t>3:18,8</t>
  </si>
  <si>
    <t>3:18,9</t>
  </si>
  <si>
    <t>3:19,0</t>
  </si>
  <si>
    <t>3:19,1</t>
  </si>
  <si>
    <t>3:19,2</t>
  </si>
  <si>
    <t>3:19,3</t>
  </si>
  <si>
    <t>3:19,4</t>
  </si>
  <si>
    <t>3:19,5</t>
  </si>
  <si>
    <t>3:19,6</t>
  </si>
  <si>
    <t>3:19,7</t>
  </si>
  <si>
    <t>3:19,8</t>
  </si>
  <si>
    <t>3:19,9</t>
  </si>
  <si>
    <t>3:20,0</t>
  </si>
  <si>
    <t>3:20,1</t>
  </si>
  <si>
    <t>3:20,2</t>
  </si>
  <si>
    <t>3:20,3</t>
  </si>
  <si>
    <t>3:20,4</t>
  </si>
  <si>
    <t>3:20,5</t>
  </si>
  <si>
    <t>3:20,6</t>
  </si>
  <si>
    <t>3:20,7</t>
  </si>
  <si>
    <t>3:20,8</t>
  </si>
  <si>
    <t>3:20,9</t>
  </si>
  <si>
    <t>3:21,0</t>
  </si>
  <si>
    <t>3:21,1</t>
  </si>
  <si>
    <t>3:21,2</t>
  </si>
  <si>
    <t>3:21,3</t>
  </si>
  <si>
    <t>3:21,4</t>
  </si>
  <si>
    <t>3:21,5</t>
  </si>
  <si>
    <t>3:21,6</t>
  </si>
  <si>
    <t>3:21,7</t>
  </si>
  <si>
    <t>3:21,8</t>
  </si>
  <si>
    <t>3:21,9</t>
  </si>
  <si>
    <t>3:22,0</t>
  </si>
  <si>
    <t>3:22,1</t>
  </si>
  <si>
    <t>3:22,2</t>
  </si>
  <si>
    <t>3:22,3</t>
  </si>
  <si>
    <t>3:22,4</t>
  </si>
  <si>
    <t>3:22,5</t>
  </si>
  <si>
    <t>3:22,6</t>
  </si>
  <si>
    <t>3:22,7</t>
  </si>
  <si>
    <t>3:22,8</t>
  </si>
  <si>
    <t>3:22,9</t>
  </si>
  <si>
    <t>3:23,0</t>
  </si>
  <si>
    <t>3:23,1</t>
  </si>
  <si>
    <t>3:23,2</t>
  </si>
  <si>
    <t>3:23,3</t>
  </si>
  <si>
    <t>3:23,4</t>
  </si>
  <si>
    <t>3:23,5</t>
  </si>
  <si>
    <t>3:23,6</t>
  </si>
  <si>
    <t>3:23,7</t>
  </si>
  <si>
    <t>3:23,8</t>
  </si>
  <si>
    <t>3:23,9</t>
  </si>
  <si>
    <t>3:24,0</t>
  </si>
  <si>
    <t>3:24,1</t>
  </si>
  <si>
    <t>3:24,2</t>
  </si>
  <si>
    <t>3:24,3</t>
  </si>
  <si>
    <t>3:24,4</t>
  </si>
  <si>
    <t>3:24,5</t>
  </si>
  <si>
    <t>3:24,6</t>
  </si>
  <si>
    <t>3:24,7</t>
  </si>
  <si>
    <t>3:24,8</t>
  </si>
  <si>
    <t>3:24,9</t>
  </si>
  <si>
    <t>3:25,0</t>
  </si>
  <si>
    <t>3:25,1</t>
  </si>
  <si>
    <t>3:25,2</t>
  </si>
  <si>
    <t>3:25,3</t>
  </si>
  <si>
    <t>3:25,4</t>
  </si>
  <si>
    <t>3:25,5</t>
  </si>
  <si>
    <t>3:25,6</t>
  </si>
  <si>
    <t>3:25,7</t>
  </si>
  <si>
    <t>3:25,9</t>
  </si>
  <si>
    <t>3:26,0</t>
  </si>
  <si>
    <t>3:26,1</t>
  </si>
  <si>
    <t>3:26,2</t>
  </si>
  <si>
    <t>3:26,3</t>
  </si>
  <si>
    <t>3:26,4</t>
  </si>
  <si>
    <t>3:26,5</t>
  </si>
  <si>
    <t>3:26,6</t>
  </si>
  <si>
    <t>3:26,7</t>
  </si>
  <si>
    <t>3:26,8</t>
  </si>
  <si>
    <t>3:27,0</t>
  </si>
  <si>
    <t>3:27,1</t>
  </si>
  <si>
    <t>3:27,2</t>
  </si>
  <si>
    <t>3:27,3</t>
  </si>
  <si>
    <t>3:27,5</t>
  </si>
  <si>
    <t>3:27,6</t>
  </si>
  <si>
    <t>3:27,7</t>
  </si>
  <si>
    <t>3:27,8</t>
  </si>
  <si>
    <t>3:27,9</t>
  </si>
  <si>
    <t>3:28,0</t>
  </si>
  <si>
    <t>3:28,1</t>
  </si>
  <si>
    <t>3:28,2</t>
  </si>
  <si>
    <t>3:28,3</t>
  </si>
  <si>
    <t>3:28,4</t>
  </si>
  <si>
    <t>3:28,5</t>
  </si>
  <si>
    <t>3:28,6</t>
  </si>
  <si>
    <t>3:28,7</t>
  </si>
  <si>
    <t>3:28,8</t>
  </si>
  <si>
    <t>3:28,9</t>
  </si>
  <si>
    <t>3:29,0</t>
  </si>
  <si>
    <t>3:29,1</t>
  </si>
  <si>
    <t>3:29,2</t>
  </si>
  <si>
    <t>3:29,3</t>
  </si>
  <si>
    <t>3:29,4</t>
  </si>
  <si>
    <t>3:29,5</t>
  </si>
  <si>
    <t>3:29,6</t>
  </si>
  <si>
    <t>3:29,7</t>
  </si>
  <si>
    <t>3:29,8</t>
  </si>
  <si>
    <t>3:29,9</t>
  </si>
  <si>
    <t>3:30,0</t>
  </si>
  <si>
    <t>3:30,1</t>
  </si>
  <si>
    <t>3:30,2</t>
  </si>
  <si>
    <t>3:30,3</t>
  </si>
  <si>
    <t>3:30,4</t>
  </si>
  <si>
    <t>3:30,5</t>
  </si>
  <si>
    <t>3:30,6</t>
  </si>
  <si>
    <t>3:30,7</t>
  </si>
  <si>
    <t>3:30,8</t>
  </si>
  <si>
    <t>3:30,9</t>
  </si>
  <si>
    <t>3:31,0</t>
  </si>
  <si>
    <t>3:31,1</t>
  </si>
  <si>
    <t>3:31,2</t>
  </si>
  <si>
    <t>3:31,3</t>
  </si>
  <si>
    <t>3:31,4</t>
  </si>
  <si>
    <t>3:31,5</t>
  </si>
  <si>
    <t>3:31,6</t>
  </si>
  <si>
    <t>3:31,7</t>
  </si>
  <si>
    <t>3:31,8</t>
  </si>
  <si>
    <t>3:31,9</t>
  </si>
  <si>
    <t>3:32,0</t>
  </si>
  <si>
    <t>3:32,1</t>
  </si>
  <si>
    <t>3:32,2</t>
  </si>
  <si>
    <t>3:32,3</t>
  </si>
  <si>
    <t>3:32,4</t>
  </si>
  <si>
    <t>3:32,5</t>
  </si>
  <si>
    <t>3:32,6</t>
  </si>
  <si>
    <t>3:32,7</t>
  </si>
  <si>
    <t>3:32,8</t>
  </si>
  <si>
    <t>3:32,9</t>
  </si>
  <si>
    <t>3:33,0</t>
  </si>
  <si>
    <t>3:33,1</t>
  </si>
  <si>
    <t>3:33,2</t>
  </si>
  <si>
    <t>3:33,3</t>
  </si>
  <si>
    <t>3:33,4</t>
  </si>
  <si>
    <t>3:33,5</t>
  </si>
  <si>
    <t>3:33,6</t>
  </si>
  <si>
    <t>3:33,7</t>
  </si>
  <si>
    <t>3:33,8</t>
  </si>
  <si>
    <t>3:33,9</t>
  </si>
  <si>
    <t>3:34,0</t>
  </si>
  <si>
    <t>3:34,1</t>
  </si>
  <si>
    <t>3:34,2</t>
  </si>
  <si>
    <t>3:34,3</t>
  </si>
  <si>
    <t>3:34,4</t>
  </si>
  <si>
    <t>3:34,5</t>
  </si>
  <si>
    <t>3:34,6</t>
  </si>
  <si>
    <t>3:34,7</t>
  </si>
  <si>
    <t>3:34,8</t>
  </si>
  <si>
    <t>3:34,9</t>
  </si>
  <si>
    <t>3:35,0</t>
  </si>
  <si>
    <t>3:35,1</t>
  </si>
  <si>
    <t>3:35,2</t>
  </si>
  <si>
    <t>3:35,3</t>
  </si>
  <si>
    <t>3:35,4</t>
  </si>
  <si>
    <t>3:35,5</t>
  </si>
  <si>
    <t>3:35,6</t>
  </si>
  <si>
    <t>3:35,7</t>
  </si>
  <si>
    <t>3:35,8</t>
  </si>
  <si>
    <t>3:35,9</t>
  </si>
  <si>
    <t>3:36,0</t>
  </si>
  <si>
    <t>3:36,1</t>
  </si>
  <si>
    <t>3:36,2</t>
  </si>
  <si>
    <t>3:36,3</t>
  </si>
  <si>
    <t>3:36,4</t>
  </si>
  <si>
    <t>3:36,5</t>
  </si>
  <si>
    <t>3:36,6</t>
  </si>
  <si>
    <t>3:36,7</t>
  </si>
  <si>
    <t>3:36,8</t>
  </si>
  <si>
    <t>3:36,9</t>
  </si>
  <si>
    <t>3:37,0</t>
  </si>
  <si>
    <t>3:37,1</t>
  </si>
  <si>
    <t>3:37,2</t>
  </si>
  <si>
    <t>3:37,3</t>
  </si>
  <si>
    <t>3:37,4</t>
  </si>
  <si>
    <t>3:37,5</t>
  </si>
  <si>
    <t>3:37,6</t>
  </si>
  <si>
    <t>3:37,7</t>
  </si>
  <si>
    <t>3:37,8</t>
  </si>
  <si>
    <t>3:37,9</t>
  </si>
  <si>
    <t>3:38,0</t>
  </si>
  <si>
    <t>3:38,1</t>
  </si>
  <si>
    <t>3:38,2</t>
  </si>
  <si>
    <t>3:38,3</t>
  </si>
  <si>
    <t>3:38,4</t>
  </si>
  <si>
    <t>3:38,5</t>
  </si>
  <si>
    <t>3:38,6</t>
  </si>
  <si>
    <t>3:38,7</t>
  </si>
  <si>
    <t>3:38,8</t>
  </si>
  <si>
    <t>3:38,9</t>
  </si>
  <si>
    <t>3:39,0</t>
  </si>
  <si>
    <t>3:39,1</t>
  </si>
  <si>
    <t>3:39,2</t>
  </si>
  <si>
    <t>3:39,3</t>
  </si>
  <si>
    <t>3:39,4</t>
  </si>
  <si>
    <t>3:39,5</t>
  </si>
  <si>
    <t>3:39,6</t>
  </si>
  <si>
    <t>3:39,7</t>
  </si>
  <si>
    <t>3:39,8</t>
  </si>
  <si>
    <t>3:39,9</t>
  </si>
  <si>
    <t>3:40,0</t>
  </si>
  <si>
    <t>3:40,1</t>
  </si>
  <si>
    <t>3:40,2</t>
  </si>
  <si>
    <t>3:40,3</t>
  </si>
  <si>
    <t>3:40,4</t>
  </si>
  <si>
    <t>3:40,5</t>
  </si>
  <si>
    <t>3:40,6</t>
  </si>
  <si>
    <t>3:40,7</t>
  </si>
  <si>
    <t>3:40,8</t>
  </si>
  <si>
    <t>3:40,9</t>
  </si>
  <si>
    <t>3:41,0</t>
  </si>
  <si>
    <t>3:41,1</t>
  </si>
  <si>
    <t>3:41,2</t>
  </si>
  <si>
    <t>3:41,3</t>
  </si>
  <si>
    <t>3:41,4</t>
  </si>
  <si>
    <t>3:41,5</t>
  </si>
  <si>
    <t>3:41,6</t>
  </si>
  <si>
    <t>3:41,7</t>
  </si>
  <si>
    <t>3:41,8</t>
  </si>
  <si>
    <t>3:41,9</t>
  </si>
  <si>
    <t>3:42,0</t>
  </si>
  <si>
    <t>3:42,1</t>
  </si>
  <si>
    <t>3:42,2</t>
  </si>
  <si>
    <t>3:42,3</t>
  </si>
  <si>
    <t>3:42,4</t>
  </si>
  <si>
    <t>3:42,5</t>
  </si>
  <si>
    <t>3:42,6</t>
  </si>
  <si>
    <t>3:42,7</t>
  </si>
  <si>
    <t>3:42,8</t>
  </si>
  <si>
    <t>3:42,9</t>
  </si>
  <si>
    <t>3:43,0</t>
  </si>
  <si>
    <t>3:43,1</t>
  </si>
  <si>
    <t>3:43,2</t>
  </si>
  <si>
    <t>3:43,3</t>
  </si>
  <si>
    <t>3:43,4</t>
  </si>
  <si>
    <t>3:43,5</t>
  </si>
  <si>
    <t>3:43,6</t>
  </si>
  <si>
    <t>3:43,7</t>
  </si>
  <si>
    <t>3:43,8</t>
  </si>
  <si>
    <t>3:43,9</t>
  </si>
  <si>
    <t>3:44,0</t>
  </si>
  <si>
    <t>3:44,1</t>
  </si>
  <si>
    <t>3:44,2</t>
  </si>
  <si>
    <t>3:44,3</t>
  </si>
  <si>
    <t>3:44,4</t>
  </si>
  <si>
    <t>3:44,5</t>
  </si>
  <si>
    <t>3:44,6</t>
  </si>
  <si>
    <t>3:44,7</t>
  </si>
  <si>
    <t>3:44,8</t>
  </si>
  <si>
    <t>3:44,9</t>
  </si>
  <si>
    <t>3:45,0</t>
  </si>
  <si>
    <t>3:45,1</t>
  </si>
  <si>
    <t>3:45,2</t>
  </si>
  <si>
    <t>3:45,3</t>
  </si>
  <si>
    <t>3:45,4</t>
  </si>
  <si>
    <t>3:45,5</t>
  </si>
  <si>
    <t>3:45,6</t>
  </si>
  <si>
    <t>3:45,7</t>
  </si>
  <si>
    <t>3:45,8</t>
  </si>
  <si>
    <t>3:45,9</t>
  </si>
  <si>
    <t>3:46,0</t>
  </si>
  <si>
    <t>3:46,1</t>
  </si>
  <si>
    <t>3:46,2</t>
  </si>
  <si>
    <t>3:46,3</t>
  </si>
  <si>
    <t>3:46,4</t>
  </si>
  <si>
    <t>3:46,5</t>
  </si>
  <si>
    <t>3:46,6</t>
  </si>
  <si>
    <t>3:46,7</t>
  </si>
  <si>
    <t>3:46,8</t>
  </si>
  <si>
    <t>3:46,9</t>
  </si>
  <si>
    <t>3:47,0</t>
  </si>
  <si>
    <t>3:47,1</t>
  </si>
  <si>
    <t>3:47,2</t>
  </si>
  <si>
    <t>3:47,3</t>
  </si>
  <si>
    <t>3:47,4</t>
  </si>
  <si>
    <t>3:47,5</t>
  </si>
  <si>
    <t>3:47,6</t>
  </si>
  <si>
    <t>3:47,7</t>
  </si>
  <si>
    <t>3:47,8</t>
  </si>
  <si>
    <t>3:47,9</t>
  </si>
  <si>
    <t>3:48,0</t>
  </si>
  <si>
    <t>3:48,1</t>
  </si>
  <si>
    <t>3:48,2</t>
  </si>
  <si>
    <t>3:48,3</t>
  </si>
  <si>
    <t>3:48,4</t>
  </si>
  <si>
    <t>3:48,5</t>
  </si>
  <si>
    <t>3:48,6</t>
  </si>
  <si>
    <t>3:48,7</t>
  </si>
  <si>
    <t>3:48,8</t>
  </si>
  <si>
    <t>3:48,9</t>
  </si>
  <si>
    <t>3:49,0</t>
  </si>
  <si>
    <t>3:49,1</t>
  </si>
  <si>
    <t>3:49,2</t>
  </si>
  <si>
    <t>3:49,3</t>
  </si>
  <si>
    <t>3:49,5</t>
  </si>
  <si>
    <t>3:49,6</t>
  </si>
  <si>
    <t>3:49,7</t>
  </si>
  <si>
    <t>3:49,8</t>
  </si>
  <si>
    <t>3:49,9</t>
  </si>
  <si>
    <t>3:50,0</t>
  </si>
  <si>
    <t>3:50,1</t>
  </si>
  <si>
    <t>3:50,2</t>
  </si>
  <si>
    <t>3:50,3</t>
  </si>
  <si>
    <t>3:50,4</t>
  </si>
  <si>
    <t>3:50,5</t>
  </si>
  <si>
    <t>3:50,6</t>
  </si>
  <si>
    <t>3:50,7</t>
  </si>
  <si>
    <t>3:50,8</t>
  </si>
  <si>
    <t>3:50,9</t>
  </si>
  <si>
    <t>3:51,0</t>
  </si>
  <si>
    <t>3:51,1</t>
  </si>
  <si>
    <t>3:51,2</t>
  </si>
  <si>
    <t>3:51,3</t>
  </si>
  <si>
    <t>3:51,4</t>
  </si>
  <si>
    <t>3:51,5</t>
  </si>
  <si>
    <t>3:51,6</t>
  </si>
  <si>
    <t>3:51,7</t>
  </si>
  <si>
    <t>3:51,8</t>
  </si>
  <si>
    <t>3:51,9</t>
  </si>
  <si>
    <t>3:52,0</t>
  </si>
  <si>
    <t>3:52,1</t>
  </si>
  <si>
    <t>3:52,2</t>
  </si>
  <si>
    <t>3:52,3</t>
  </si>
  <si>
    <t>3:52,4</t>
  </si>
  <si>
    <t>3:52,5</t>
  </si>
  <si>
    <t>3:52,6</t>
  </si>
  <si>
    <t>3:52,7</t>
  </si>
  <si>
    <t>3:52,8</t>
  </si>
  <si>
    <t>3:52,9</t>
  </si>
  <si>
    <t>3:53,0</t>
  </si>
  <si>
    <t>3:53,1</t>
  </si>
  <si>
    <t>3:53,2</t>
  </si>
  <si>
    <t>3:53,3</t>
  </si>
  <si>
    <t>3:53,4</t>
  </si>
  <si>
    <t>3:53,5</t>
  </si>
  <si>
    <t>3:53,6</t>
  </si>
  <si>
    <t>3:53,7</t>
  </si>
  <si>
    <t>3:53,8</t>
  </si>
  <si>
    <t>3:53,9</t>
  </si>
  <si>
    <t>3:54,0</t>
  </si>
  <si>
    <t>3:54,1</t>
  </si>
  <si>
    <t>3:54,2</t>
  </si>
  <si>
    <t>3:54,3</t>
  </si>
  <si>
    <t>3:54,4</t>
  </si>
  <si>
    <t>3:54,5</t>
  </si>
  <si>
    <t>3:54,6</t>
  </si>
  <si>
    <t>3:54,7</t>
  </si>
  <si>
    <t>3:54,8</t>
  </si>
  <si>
    <t>3:54,9</t>
  </si>
  <si>
    <t>3:55,0</t>
  </si>
  <si>
    <t>3:55,1</t>
  </si>
  <si>
    <t>3:55,2</t>
  </si>
  <si>
    <t>3:55,3</t>
  </si>
  <si>
    <t>3:55,4</t>
  </si>
  <si>
    <t>3:55,5</t>
  </si>
  <si>
    <t>3:55,6</t>
  </si>
  <si>
    <t>3:55,7</t>
  </si>
  <si>
    <t>3:55,8</t>
  </si>
  <si>
    <t>3:55,9</t>
  </si>
  <si>
    <t>3:56,0</t>
  </si>
  <si>
    <t>3:56,1</t>
  </si>
  <si>
    <t>3:56,2</t>
  </si>
  <si>
    <t>3:56,3</t>
  </si>
  <si>
    <t>3:56,4</t>
  </si>
  <si>
    <t>3:56,5</t>
  </si>
  <si>
    <t>3:56,6</t>
  </si>
  <si>
    <t>3:56,7</t>
  </si>
  <si>
    <t>3:56,8</t>
  </si>
  <si>
    <t>3:56,9</t>
  </si>
  <si>
    <t>3:57,0</t>
  </si>
  <si>
    <t>3:57,1</t>
  </si>
  <si>
    <t>3:57,2</t>
  </si>
  <si>
    <t>3:57,3</t>
  </si>
  <si>
    <t>3:57,4</t>
  </si>
  <si>
    <t>3:57,5</t>
  </si>
  <si>
    <t>3:57,6</t>
  </si>
  <si>
    <t>3:57,7</t>
  </si>
  <si>
    <t>3:57,8</t>
  </si>
  <si>
    <t>3:57,9</t>
  </si>
  <si>
    <t>3:58,0</t>
  </si>
  <si>
    <t>3:58,1</t>
  </si>
  <si>
    <t>3:58,2</t>
  </si>
  <si>
    <t>3:58,3</t>
  </si>
  <si>
    <t>3:58,4</t>
  </si>
  <si>
    <t>3:58,5</t>
  </si>
  <si>
    <t>3:58,6</t>
  </si>
  <si>
    <t>3:58,7</t>
  </si>
  <si>
    <t>3:58,8</t>
  </si>
  <si>
    <t>3:58,9</t>
  </si>
  <si>
    <t>3:59,0</t>
  </si>
  <si>
    <t>3:59,1</t>
  </si>
  <si>
    <t>3:59,2</t>
  </si>
  <si>
    <t>3:59,3</t>
  </si>
  <si>
    <t>3:59,4</t>
  </si>
  <si>
    <t>3:59,5</t>
  </si>
  <si>
    <t>3:59,6</t>
  </si>
  <si>
    <t>3:59,7</t>
  </si>
  <si>
    <t>3:59,8</t>
  </si>
  <si>
    <t>3:59,9</t>
  </si>
  <si>
    <t>4:00,0</t>
  </si>
  <si>
    <t>4:00,1</t>
  </si>
  <si>
    <t>4:00,2</t>
  </si>
  <si>
    <t>4:00,3</t>
  </si>
  <si>
    <t>4:00,4</t>
  </si>
  <si>
    <t>4:00,5</t>
  </si>
  <si>
    <t>4:00,6</t>
  </si>
  <si>
    <t>4:00,7</t>
  </si>
  <si>
    <t>4:00,8</t>
  </si>
  <si>
    <t>4:00,9</t>
  </si>
  <si>
    <t>4:01,0</t>
  </si>
  <si>
    <t>4:01,1</t>
  </si>
  <si>
    <t>4:01,2</t>
  </si>
  <si>
    <t>4:01,3</t>
  </si>
  <si>
    <t>4:01,4</t>
  </si>
  <si>
    <t>4:01,5</t>
  </si>
  <si>
    <t>4:01,6</t>
  </si>
  <si>
    <t>4:01,7</t>
  </si>
  <si>
    <t>4:01,8</t>
  </si>
  <si>
    <t>4:01,9</t>
  </si>
  <si>
    <t>4:02,0</t>
  </si>
  <si>
    <t>4:02,1</t>
  </si>
  <si>
    <t>4:02,2</t>
  </si>
  <si>
    <t>4:02,3</t>
  </si>
  <si>
    <t>4:02,4</t>
  </si>
  <si>
    <t>4:02,5</t>
  </si>
  <si>
    <t>4:02,6</t>
  </si>
  <si>
    <t>4:02,7</t>
  </si>
  <si>
    <t>4:02,8</t>
  </si>
  <si>
    <t>4:02,9</t>
  </si>
  <si>
    <t>4:03,0</t>
  </si>
  <si>
    <t>4:03,1</t>
  </si>
  <si>
    <t>4:03,2</t>
  </si>
  <si>
    <t>4:03,3</t>
  </si>
  <si>
    <t>4:03,4</t>
  </si>
  <si>
    <t>4:03,5</t>
  </si>
  <si>
    <t>4:03,6</t>
  </si>
  <si>
    <t>4:03,7</t>
  </si>
  <si>
    <t>4:03,8</t>
  </si>
  <si>
    <t>4:03,9</t>
  </si>
  <si>
    <t>4:04,0</t>
  </si>
  <si>
    <t>4:04,1</t>
  </si>
  <si>
    <t>4:04,2</t>
  </si>
  <si>
    <t>4:04,3</t>
  </si>
  <si>
    <t>4:04,4</t>
  </si>
  <si>
    <t>4:04,5</t>
  </si>
  <si>
    <t>4:04,6</t>
  </si>
  <si>
    <t>4:04,7</t>
  </si>
  <si>
    <t>4:04,8</t>
  </si>
  <si>
    <t>4:04,9</t>
  </si>
  <si>
    <t>4:05,0</t>
  </si>
  <si>
    <t>4:05,1</t>
  </si>
  <si>
    <t>4:05,2</t>
  </si>
  <si>
    <t>4:05,3</t>
  </si>
  <si>
    <t>4:05,4</t>
  </si>
  <si>
    <t>4:05,5</t>
  </si>
  <si>
    <t>4:05,6</t>
  </si>
  <si>
    <t>4:05,7</t>
  </si>
  <si>
    <t>4:05,8</t>
  </si>
  <si>
    <t>4:05,9</t>
  </si>
  <si>
    <t>4:06,0</t>
  </si>
  <si>
    <t>4:06,1</t>
  </si>
  <si>
    <t>4:06,2</t>
  </si>
  <si>
    <t>4:06,3</t>
  </si>
  <si>
    <t>4:06,4</t>
  </si>
  <si>
    <t>4:06,5</t>
  </si>
  <si>
    <t>4:06,6</t>
  </si>
  <si>
    <t>4:06,7</t>
  </si>
  <si>
    <t>4:06,8</t>
  </si>
  <si>
    <t>4:06,9</t>
  </si>
  <si>
    <t>4:07,0</t>
  </si>
  <si>
    <t>4:07,1</t>
  </si>
  <si>
    <t>4:07,2</t>
  </si>
  <si>
    <t>4:07,3</t>
  </si>
  <si>
    <t>4:07,4</t>
  </si>
  <si>
    <t>4:07,5</t>
  </si>
  <si>
    <t>4:07,6</t>
  </si>
  <si>
    <t>4:07,7</t>
  </si>
  <si>
    <t>4:07,8</t>
  </si>
  <si>
    <t>4:07,9</t>
  </si>
  <si>
    <t>4:08,0</t>
  </si>
  <si>
    <t>4:08,1</t>
  </si>
  <si>
    <t>4:08,2</t>
  </si>
  <si>
    <t>4:08,3</t>
  </si>
  <si>
    <t>4:08,4</t>
  </si>
  <si>
    <t>4:08,5</t>
  </si>
  <si>
    <t>4:08,6</t>
  </si>
  <si>
    <t>4:08,7</t>
  </si>
  <si>
    <t>4:08,8</t>
  </si>
  <si>
    <t>4:08,9</t>
  </si>
  <si>
    <t>4:09,0</t>
  </si>
  <si>
    <t>4:09,1</t>
  </si>
  <si>
    <t>4:09,2</t>
  </si>
  <si>
    <t>4:09,3</t>
  </si>
  <si>
    <t>4:09,4</t>
  </si>
  <si>
    <t>4:09,5</t>
  </si>
  <si>
    <t>4:09,6</t>
  </si>
  <si>
    <t>4:09,7</t>
  </si>
  <si>
    <t>4:09,8</t>
  </si>
  <si>
    <t>4:09,9</t>
  </si>
  <si>
    <t>4:10,0</t>
  </si>
  <si>
    <t>4:10,1</t>
  </si>
  <si>
    <t>4:10,2</t>
  </si>
  <si>
    <t>4:10,3</t>
  </si>
  <si>
    <t>4:10,4</t>
  </si>
  <si>
    <t>4:10,5</t>
  </si>
  <si>
    <t>4:10,6</t>
  </si>
  <si>
    <t>4:10,7</t>
  </si>
  <si>
    <t>4:10,8</t>
  </si>
  <si>
    <t>4:10,9</t>
  </si>
  <si>
    <t>4:11,0</t>
  </si>
  <si>
    <t>4:11,1</t>
  </si>
  <si>
    <t>4:11,2</t>
  </si>
  <si>
    <t>4:11,3</t>
  </si>
  <si>
    <t>4:11,4</t>
  </si>
  <si>
    <t>4:11,5</t>
  </si>
  <si>
    <t>4:11,6</t>
  </si>
  <si>
    <t>4:11,7</t>
  </si>
  <si>
    <t>4:11,8</t>
  </si>
  <si>
    <t>4:11,9</t>
  </si>
  <si>
    <t>4:12,0</t>
  </si>
  <si>
    <t>4:12,1</t>
  </si>
  <si>
    <t>4:12,2</t>
  </si>
  <si>
    <t>4:12,3</t>
  </si>
  <si>
    <t>4:12,4</t>
  </si>
  <si>
    <t>4:12,5</t>
  </si>
  <si>
    <t>4:12,6</t>
  </si>
  <si>
    <t>4:12,7</t>
  </si>
  <si>
    <t>4:12,8</t>
  </si>
  <si>
    <t>4:12,9</t>
  </si>
  <si>
    <t>4:13,0</t>
  </si>
  <si>
    <t>4:13,1</t>
  </si>
  <si>
    <t>4:13,2</t>
  </si>
  <si>
    <t>4:13,3</t>
  </si>
  <si>
    <t>4:13,4</t>
  </si>
  <si>
    <t>4:13,5</t>
  </si>
  <si>
    <t>4:13,6</t>
  </si>
  <si>
    <t>4:13,7</t>
  </si>
  <si>
    <t>4:13,8</t>
  </si>
  <si>
    <t>4:13,9</t>
  </si>
  <si>
    <t>4:14,0</t>
  </si>
  <si>
    <t>4:14,1</t>
  </si>
  <si>
    <t>4:14,2</t>
  </si>
  <si>
    <t>4:14,3</t>
  </si>
  <si>
    <t>4:14,4</t>
  </si>
  <si>
    <t>4:14,5</t>
  </si>
  <si>
    <t>4:14,6</t>
  </si>
  <si>
    <t>4:14,7</t>
  </si>
  <si>
    <t>4:14,8</t>
  </si>
  <si>
    <t>4:14,9</t>
  </si>
  <si>
    <t>4:15,0</t>
  </si>
  <si>
    <t>4:15,1</t>
  </si>
  <si>
    <t>4:15,2</t>
  </si>
  <si>
    <t>4:15,3</t>
  </si>
  <si>
    <t>4:15,4</t>
  </si>
  <si>
    <t>4:15,5</t>
  </si>
  <si>
    <t>4:15,6</t>
  </si>
  <si>
    <t>4:15,7</t>
  </si>
  <si>
    <t>4:15,8</t>
  </si>
  <si>
    <t>4:15,9</t>
  </si>
  <si>
    <t>4:16,0</t>
  </si>
  <si>
    <t>4:16,1</t>
  </si>
  <si>
    <t>4:16,2</t>
  </si>
  <si>
    <t>4:16,3</t>
  </si>
  <si>
    <t>4:16,4</t>
  </si>
  <si>
    <t>4:16,5</t>
  </si>
  <si>
    <t>4:16,6</t>
  </si>
  <si>
    <t>4:16,7</t>
  </si>
  <si>
    <t>4:16,8</t>
  </si>
  <si>
    <t>4:16,9</t>
  </si>
  <si>
    <t>4:17,0</t>
  </si>
  <si>
    <t>4:17,1</t>
  </si>
  <si>
    <t>4:17,2</t>
  </si>
  <si>
    <t>4:17,3</t>
  </si>
  <si>
    <t>4:17,4</t>
  </si>
  <si>
    <t>4:17,5</t>
  </si>
  <si>
    <t>4:17,6</t>
  </si>
  <si>
    <t>4:17,7</t>
  </si>
  <si>
    <t>4:17,8</t>
  </si>
  <si>
    <t>4:17,9</t>
  </si>
  <si>
    <t>4:18,0</t>
  </si>
  <si>
    <t>4:18,1</t>
  </si>
  <si>
    <t>4:18,2</t>
  </si>
  <si>
    <t>4:18,3</t>
  </si>
  <si>
    <t>4:18,4</t>
  </si>
  <si>
    <t>4:18,5</t>
  </si>
  <si>
    <t>4:18,6</t>
  </si>
  <si>
    <t>4:18,7</t>
  </si>
  <si>
    <t>4:18,8</t>
  </si>
  <si>
    <t>4:18,9</t>
  </si>
  <si>
    <t>4:19,0</t>
  </si>
  <si>
    <t>4:19,1</t>
  </si>
  <si>
    <t>4:19,2</t>
  </si>
  <si>
    <t>4:19,3</t>
  </si>
  <si>
    <t>4:19,4</t>
  </si>
  <si>
    <t>4:19,5</t>
  </si>
  <si>
    <t>4:19,6</t>
  </si>
  <si>
    <t>4:19,7</t>
  </si>
  <si>
    <t>4:19,8</t>
  </si>
  <si>
    <t>4:19,9</t>
  </si>
  <si>
    <t>4:21,0</t>
  </si>
  <si>
    <t>н/я</t>
  </si>
  <si>
    <t>снят</t>
  </si>
  <si>
    <t>Таблица оценки результатов стрельбы из пневматического пистолета</t>
  </si>
  <si>
    <t>Зачетных выстрелов - 10            86 - 1000 очков</t>
  </si>
  <si>
    <t>Таблица оценки результатов соревнований по бегу на дистанции 800 м</t>
  </si>
  <si>
    <t>1 сек-15 очков</t>
  </si>
  <si>
    <t>1ю</t>
  </si>
  <si>
    <t>Д Е В У Ш К И    2003-2004 г.р.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</si>
</sst>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sz val="12"/>
      <color indexed="8"/>
      <name val="Courier New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0"/>
      <name val="Arial Cyr"/>
      <family val="2"/>
    </font>
    <font>
      <sz val="12"/>
      <name val="Arial Cyr"/>
      <family val="2"/>
    </font>
    <font>
      <b/>
      <u val="single"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49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/>
    </xf>
    <xf numFmtId="1" fontId="3" fillId="34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1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49" fontId="3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top" wrapText="1"/>
    </xf>
    <xf numFmtId="0" fontId="0" fillId="37" borderId="0" xfId="0" applyFill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38" borderId="0" xfId="0" applyNumberFormat="1" applyFont="1" applyFill="1" applyAlignment="1">
      <alignment/>
    </xf>
    <xf numFmtId="47" fontId="10" fillId="0" borderId="0" xfId="0" applyNumberFormat="1" applyFont="1" applyAlignment="1">
      <alignment horizontal="center"/>
    </xf>
    <xf numFmtId="49" fontId="10" fillId="38" borderId="0" xfId="0" applyNumberFormat="1" applyFont="1" applyFill="1" applyAlignment="1">
      <alignment/>
    </xf>
    <xf numFmtId="47" fontId="10" fillId="0" borderId="0" xfId="0" applyNumberFormat="1" applyFont="1" applyAlignment="1">
      <alignment/>
    </xf>
    <xf numFmtId="0" fontId="10" fillId="38" borderId="0" xfId="0" applyFont="1" applyFill="1" applyAlignment="1">
      <alignment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47" fontId="0" fillId="38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0" fillId="39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8;&#1089;&#1082;&#1086;&#1077;%20&#1084;&#1085;&#1086;&#1075;&#1086;&#1073;&#1086;&#1088;&#1100;&#1077;%202017\&#1057;&#1086;&#1088;&#1077;&#1074;&#1085;&#1086;&#1074;&#1072;&#1085;&#1080;&#1103;\&#1050;&#1043;%20&#1076;&#1077;&#1082;&#1072;&#1073;&#1088;&#1100;%202017\&#1058;&#1077;&#1093;%20&#1087;&#1088;&#1086;&#1090;&#1086;&#1082;&#1086;&#1083;\&#1070;&#1085;&#1086;&#1096;&#1080;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просы"/>
      <sheetName val="Данные"/>
      <sheetName val="Лист1"/>
      <sheetName val="список"/>
      <sheetName val="Мандатная"/>
      <sheetName val="СтартПлавРез"/>
      <sheetName val="Плав"/>
      <sheetName val="СтартБегРез"/>
      <sheetName val="Бег"/>
      <sheetName val="Стр"/>
      <sheetName val="Троеб"/>
      <sheetName val="Сводный"/>
      <sheetName val="Дипломы"/>
      <sheetName val="Личные"/>
      <sheetName val="Командные"/>
      <sheetName val="ТабПлав"/>
      <sheetName val="ТабСтр"/>
      <sheetName val="ТабБег"/>
      <sheetName val="Разряды"/>
      <sheetName val="ФИО"/>
      <sheetName val="Описание"/>
    </sheetNames>
    <sheetDataSet>
      <sheetData sheetId="1">
        <row r="2">
          <cell r="B2" t="str">
            <v>Всероссийские соревнования  ДЮСТШ, СТК по  морскому троеборью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5.875" style="0" customWidth="1"/>
    <col min="3" max="3" width="11.75390625" style="0" customWidth="1"/>
    <col min="4" max="4" width="15.25390625" style="0" customWidth="1"/>
    <col min="5" max="5" width="33.875" style="0" customWidth="1"/>
    <col min="6" max="6" width="6.875" style="0" customWidth="1"/>
    <col min="8" max="8" width="11.375" style="0" customWidth="1"/>
    <col min="9" max="9" width="30.125" style="0" customWidth="1"/>
  </cols>
  <sheetData>
    <row r="2" spans="1:9" ht="21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ht="10.5" customHeight="1"/>
    <row r="4" spans="1:9" ht="15">
      <c r="A4" s="148" t="s">
        <v>1</v>
      </c>
      <c r="B4" s="148"/>
      <c r="C4" s="148"/>
      <c r="D4" s="148"/>
      <c r="E4" s="148"/>
      <c r="F4" s="148"/>
      <c r="G4" s="148"/>
      <c r="H4" s="148"/>
      <c r="I4" s="148"/>
    </row>
    <row r="6" spans="1:9" ht="18">
      <c r="A6" s="149" t="s">
        <v>2</v>
      </c>
      <c r="B6" s="149"/>
      <c r="C6" s="149"/>
      <c r="D6" s="149"/>
      <c r="E6" s="149"/>
      <c r="F6" s="149"/>
      <c r="G6" s="149"/>
      <c r="H6" s="149"/>
      <c r="I6" s="149"/>
    </row>
    <row r="7" spans="1:9" ht="15">
      <c r="A7" s="148" t="s">
        <v>3</v>
      </c>
      <c r="B7" s="148"/>
      <c r="C7" s="148"/>
      <c r="D7" s="148"/>
      <c r="E7" s="148"/>
      <c r="F7" s="148"/>
      <c r="G7" s="148"/>
      <c r="H7" s="148"/>
      <c r="I7" s="148"/>
    </row>
    <row r="8" ht="15">
      <c r="B8" s="1">
        <v>37706</v>
      </c>
    </row>
    <row r="9" spans="1:9" ht="18">
      <c r="A9" s="149" t="s">
        <v>4</v>
      </c>
      <c r="B9" s="149"/>
      <c r="C9" s="149"/>
      <c r="D9" s="149"/>
      <c r="E9" s="149"/>
      <c r="F9" s="149"/>
      <c r="G9" s="149"/>
      <c r="H9" s="149"/>
      <c r="I9" s="149"/>
    </row>
    <row r="11" spans="1:9" ht="14.25">
      <c r="A11" s="2"/>
      <c r="B11" s="3" t="s">
        <v>5</v>
      </c>
      <c r="C11" s="2"/>
      <c r="D11" s="2"/>
      <c r="E11" s="2"/>
      <c r="F11" s="2"/>
      <c r="G11" s="2"/>
      <c r="H11" s="2"/>
      <c r="I11" s="2"/>
    </row>
    <row r="12" spans="1:9" ht="33" customHeight="1">
      <c r="A12" s="4" t="s">
        <v>6</v>
      </c>
      <c r="B12" s="4" t="s">
        <v>7</v>
      </c>
      <c r="C12" s="4" t="s">
        <v>8</v>
      </c>
      <c r="D12" s="4" t="s">
        <v>9</v>
      </c>
      <c r="E12" s="5" t="s">
        <v>10</v>
      </c>
      <c r="F12" s="4" t="s">
        <v>11</v>
      </c>
      <c r="G12" s="4" t="s">
        <v>12</v>
      </c>
      <c r="H12" s="5" t="s">
        <v>13</v>
      </c>
      <c r="I12" s="4" t="s">
        <v>14</v>
      </c>
    </row>
    <row r="13" spans="1:9" ht="13.5" customHeight="1">
      <c r="A13" s="6" t="s">
        <v>15</v>
      </c>
      <c r="B13" s="7" t="s">
        <v>16</v>
      </c>
      <c r="C13" s="7" t="s">
        <v>17</v>
      </c>
      <c r="D13" s="7" t="s">
        <v>18</v>
      </c>
      <c r="E13" s="8" t="s">
        <v>19</v>
      </c>
      <c r="F13" s="2">
        <v>1991</v>
      </c>
      <c r="G13" s="9" t="s">
        <v>20</v>
      </c>
      <c r="H13" s="2"/>
      <c r="I13" s="2" t="s">
        <v>21</v>
      </c>
    </row>
    <row r="14" spans="1:9" ht="12.75">
      <c r="A14" s="6" t="s">
        <v>22</v>
      </c>
      <c r="B14" s="7" t="s">
        <v>23</v>
      </c>
      <c r="C14" s="7" t="s">
        <v>24</v>
      </c>
      <c r="D14" s="7" t="s">
        <v>25</v>
      </c>
      <c r="E14" s="7" t="s">
        <v>26</v>
      </c>
      <c r="F14" s="2">
        <v>1991</v>
      </c>
      <c r="G14" s="10" t="s">
        <v>20</v>
      </c>
      <c r="H14" s="2"/>
      <c r="I14" s="2" t="s">
        <v>27</v>
      </c>
    </row>
    <row r="15" spans="1:12" ht="12.75">
      <c r="A15" s="6" t="s">
        <v>28</v>
      </c>
      <c r="B15" s="7" t="s">
        <v>29</v>
      </c>
      <c r="C15" s="7" t="s">
        <v>30</v>
      </c>
      <c r="D15" s="7" t="s">
        <v>31</v>
      </c>
      <c r="E15" s="7" t="s">
        <v>32</v>
      </c>
      <c r="F15" s="11">
        <v>1991</v>
      </c>
      <c r="G15" s="10">
        <v>2</v>
      </c>
      <c r="H15" s="2"/>
      <c r="I15" s="2" t="s">
        <v>33</v>
      </c>
      <c r="J15" s="12"/>
      <c r="L15" s="12"/>
    </row>
    <row r="16" spans="1:12" ht="12.75">
      <c r="A16" s="6" t="s">
        <v>34</v>
      </c>
      <c r="B16" s="7" t="s">
        <v>35</v>
      </c>
      <c r="C16" s="7" t="s">
        <v>36</v>
      </c>
      <c r="D16" s="7" t="s">
        <v>37</v>
      </c>
      <c r="E16" s="8" t="s">
        <v>19</v>
      </c>
      <c r="F16" s="2">
        <v>1988</v>
      </c>
      <c r="G16" s="9">
        <v>3</v>
      </c>
      <c r="H16" s="2"/>
      <c r="I16" s="2" t="s">
        <v>38</v>
      </c>
      <c r="L16" s="12"/>
    </row>
    <row r="17" spans="1:12" ht="12.75">
      <c r="A17" s="6" t="s">
        <v>39</v>
      </c>
      <c r="B17" s="7" t="s">
        <v>40</v>
      </c>
      <c r="C17" s="7" t="s">
        <v>41</v>
      </c>
      <c r="D17" s="7" t="s">
        <v>42</v>
      </c>
      <c r="E17" s="7" t="s">
        <v>43</v>
      </c>
      <c r="F17" s="2">
        <v>1988</v>
      </c>
      <c r="G17" s="10">
        <v>2</v>
      </c>
      <c r="H17" s="2"/>
      <c r="I17" s="2" t="s">
        <v>44</v>
      </c>
      <c r="J17" s="12"/>
      <c r="L17" s="12"/>
    </row>
    <row r="18" spans="1:9" ht="12.75">
      <c r="A18" s="6" t="s">
        <v>45</v>
      </c>
      <c r="B18" s="7" t="s">
        <v>46</v>
      </c>
      <c r="C18" s="7" t="s">
        <v>36</v>
      </c>
      <c r="D18" s="7" t="s">
        <v>47</v>
      </c>
      <c r="E18" s="8" t="s">
        <v>19</v>
      </c>
      <c r="F18" s="2">
        <v>1988</v>
      </c>
      <c r="G18" s="9">
        <v>3</v>
      </c>
      <c r="H18" s="2" t="s">
        <v>48</v>
      </c>
      <c r="I18" s="2" t="s">
        <v>49</v>
      </c>
    </row>
    <row r="19" spans="1:9" ht="12.75">
      <c r="A19" s="6" t="s">
        <v>50</v>
      </c>
      <c r="B19" s="13" t="s">
        <v>51</v>
      </c>
      <c r="C19" s="13" t="s">
        <v>52</v>
      </c>
      <c r="D19" s="13" t="s">
        <v>53</v>
      </c>
      <c r="E19" s="7" t="s">
        <v>43</v>
      </c>
      <c r="F19" s="14">
        <v>1987</v>
      </c>
      <c r="G19" s="15">
        <v>2</v>
      </c>
      <c r="H19" s="16"/>
      <c r="I19" s="17" t="s">
        <v>54</v>
      </c>
    </row>
    <row r="20" spans="1:9" ht="12.75">
      <c r="A20" s="6" t="s">
        <v>55</v>
      </c>
      <c r="B20" s="7" t="s">
        <v>56</v>
      </c>
      <c r="C20" s="7" t="s">
        <v>57</v>
      </c>
      <c r="D20" s="7" t="s">
        <v>18</v>
      </c>
      <c r="E20" s="7" t="s">
        <v>26</v>
      </c>
      <c r="F20" s="11">
        <v>1986</v>
      </c>
      <c r="G20" s="15">
        <v>2</v>
      </c>
      <c r="H20" s="2" t="s">
        <v>48</v>
      </c>
      <c r="I20" s="7" t="s">
        <v>58</v>
      </c>
    </row>
    <row r="21" spans="1:9" ht="12.75">
      <c r="A21" s="6" t="s">
        <v>59</v>
      </c>
      <c r="B21" s="7" t="s">
        <v>60</v>
      </c>
      <c r="C21" s="7" t="s">
        <v>61</v>
      </c>
      <c r="D21" s="7" t="s">
        <v>62</v>
      </c>
      <c r="E21" s="7" t="s">
        <v>43</v>
      </c>
      <c r="F21" s="2">
        <v>1990</v>
      </c>
      <c r="G21" s="10">
        <v>3</v>
      </c>
      <c r="H21" s="2"/>
      <c r="I21" s="2" t="s">
        <v>63</v>
      </c>
    </row>
    <row r="22" spans="1:12" ht="12.75">
      <c r="A22" s="6" t="s">
        <v>64</v>
      </c>
      <c r="B22" s="7" t="s">
        <v>65</v>
      </c>
      <c r="C22" s="7" t="s">
        <v>24</v>
      </c>
      <c r="D22" s="7" t="s">
        <v>66</v>
      </c>
      <c r="E22" s="8" t="s">
        <v>19</v>
      </c>
      <c r="F22" s="11">
        <v>1992</v>
      </c>
      <c r="G22" s="9" t="s">
        <v>20</v>
      </c>
      <c r="H22" s="2" t="s">
        <v>48</v>
      </c>
      <c r="I22" s="7" t="s">
        <v>67</v>
      </c>
      <c r="J22" s="12"/>
      <c r="L22" s="12"/>
    </row>
    <row r="23" spans="1:9" ht="12.75">
      <c r="A23" s="6" t="s">
        <v>22</v>
      </c>
      <c r="B23" s="7" t="s">
        <v>68</v>
      </c>
      <c r="C23" s="7" t="s">
        <v>69</v>
      </c>
      <c r="D23" s="7" t="s">
        <v>70</v>
      </c>
      <c r="E23" s="7" t="s">
        <v>26</v>
      </c>
      <c r="F23" s="11">
        <v>1986</v>
      </c>
      <c r="G23" s="15">
        <v>1</v>
      </c>
      <c r="H23" s="2"/>
      <c r="I23" s="7" t="s">
        <v>71</v>
      </c>
    </row>
    <row r="24" spans="1:9" ht="12.75">
      <c r="A24" s="6" t="s">
        <v>72</v>
      </c>
      <c r="B24" s="7" t="s">
        <v>73</v>
      </c>
      <c r="C24" s="7" t="s">
        <v>69</v>
      </c>
      <c r="D24" s="7" t="s">
        <v>66</v>
      </c>
      <c r="E24" s="8" t="s">
        <v>19</v>
      </c>
      <c r="F24" s="2">
        <v>1989</v>
      </c>
      <c r="G24" s="10" t="s">
        <v>74</v>
      </c>
      <c r="H24" s="2" t="s">
        <v>48</v>
      </c>
      <c r="I24" s="2" t="s">
        <v>75</v>
      </c>
    </row>
    <row r="25" spans="1:9" ht="12.75">
      <c r="A25" s="6" t="s">
        <v>72</v>
      </c>
      <c r="B25" s="13" t="s">
        <v>76</v>
      </c>
      <c r="C25" s="13" t="s">
        <v>30</v>
      </c>
      <c r="D25" s="13" t="s">
        <v>66</v>
      </c>
      <c r="E25" s="7" t="s">
        <v>43</v>
      </c>
      <c r="F25" s="14">
        <v>1987</v>
      </c>
      <c r="G25" s="15">
        <v>1</v>
      </c>
      <c r="H25" s="16" t="s">
        <v>48</v>
      </c>
      <c r="I25" s="17" t="s">
        <v>77</v>
      </c>
    </row>
    <row r="26" spans="1:9" ht="12.75">
      <c r="A26" s="6" t="s">
        <v>50</v>
      </c>
      <c r="B26" s="7" t="s">
        <v>78</v>
      </c>
      <c r="C26" s="7" t="s">
        <v>79</v>
      </c>
      <c r="D26" s="7" t="s">
        <v>37</v>
      </c>
      <c r="E26" s="8" t="s">
        <v>19</v>
      </c>
      <c r="F26" s="2">
        <v>1991</v>
      </c>
      <c r="G26" s="9" t="s">
        <v>20</v>
      </c>
      <c r="H26" s="2"/>
      <c r="I26" s="2" t="s">
        <v>80</v>
      </c>
    </row>
    <row r="27" spans="1:12" ht="12.75">
      <c r="A27" s="6" t="s">
        <v>22</v>
      </c>
      <c r="B27" s="7" t="s">
        <v>81</v>
      </c>
      <c r="C27" s="7" t="s">
        <v>82</v>
      </c>
      <c r="D27" s="7" t="s">
        <v>83</v>
      </c>
      <c r="E27" s="7" t="s">
        <v>84</v>
      </c>
      <c r="F27" s="2">
        <v>1988</v>
      </c>
      <c r="G27" s="10">
        <v>2</v>
      </c>
      <c r="H27" s="2"/>
      <c r="I27" s="2" t="s">
        <v>85</v>
      </c>
      <c r="K27" s="18"/>
      <c r="L27" s="12"/>
    </row>
    <row r="28" spans="1:12" ht="12.75">
      <c r="A28" s="6" t="s">
        <v>86</v>
      </c>
      <c r="B28" s="7" t="s">
        <v>87</v>
      </c>
      <c r="C28" s="7" t="s">
        <v>69</v>
      </c>
      <c r="D28" s="7" t="s">
        <v>62</v>
      </c>
      <c r="E28" s="7" t="s">
        <v>32</v>
      </c>
      <c r="F28" s="11">
        <v>1991</v>
      </c>
      <c r="G28" s="10">
        <v>2</v>
      </c>
      <c r="H28" s="2" t="s">
        <v>48</v>
      </c>
      <c r="I28" s="2" t="s">
        <v>88</v>
      </c>
      <c r="K28" s="18"/>
      <c r="L28" s="12"/>
    </row>
    <row r="29" spans="1:11" ht="12.75">
      <c r="A29" s="6" t="s">
        <v>89</v>
      </c>
      <c r="B29" s="7" t="s">
        <v>90</v>
      </c>
      <c r="C29" s="7" t="s">
        <v>91</v>
      </c>
      <c r="D29" s="7" t="s">
        <v>37</v>
      </c>
      <c r="E29" s="8" t="s">
        <v>19</v>
      </c>
      <c r="F29" s="2">
        <v>1988</v>
      </c>
      <c r="G29" s="9">
        <v>3</v>
      </c>
      <c r="H29" s="2"/>
      <c r="I29" s="2" t="s">
        <v>92</v>
      </c>
      <c r="K29" s="19"/>
    </row>
    <row r="30" spans="1:9" ht="12.75">
      <c r="A30" s="6" t="s">
        <v>15</v>
      </c>
      <c r="B30" s="13" t="s">
        <v>93</v>
      </c>
      <c r="C30" s="13" t="s">
        <v>57</v>
      </c>
      <c r="D30" s="13" t="s">
        <v>94</v>
      </c>
      <c r="E30" s="7" t="s">
        <v>43</v>
      </c>
      <c r="F30" s="14">
        <v>1986</v>
      </c>
      <c r="G30" s="15">
        <v>2</v>
      </c>
      <c r="H30" s="16"/>
      <c r="I30" s="17" t="s">
        <v>95</v>
      </c>
    </row>
    <row r="31" spans="1:9" ht="12.75">
      <c r="A31" s="6" t="s">
        <v>34</v>
      </c>
      <c r="B31" s="2" t="s">
        <v>96</v>
      </c>
      <c r="C31" s="2" t="s">
        <v>97</v>
      </c>
      <c r="D31" s="2" t="s">
        <v>98</v>
      </c>
      <c r="E31" s="2" t="s">
        <v>99</v>
      </c>
      <c r="F31" s="2">
        <v>1991</v>
      </c>
      <c r="G31" s="20">
        <v>3</v>
      </c>
      <c r="H31" s="2"/>
      <c r="I31" s="2" t="s">
        <v>100</v>
      </c>
    </row>
    <row r="32" spans="1:9" ht="12.75">
      <c r="A32" s="6" t="s">
        <v>101</v>
      </c>
      <c r="B32" s="7" t="s">
        <v>102</v>
      </c>
      <c r="C32" s="7" t="s">
        <v>103</v>
      </c>
      <c r="D32" s="7" t="s">
        <v>104</v>
      </c>
      <c r="E32" s="21" t="s">
        <v>105</v>
      </c>
      <c r="F32" s="2">
        <v>1990</v>
      </c>
      <c r="G32" s="20">
        <v>2</v>
      </c>
      <c r="H32" s="2"/>
      <c r="I32" s="2" t="s">
        <v>106</v>
      </c>
    </row>
    <row r="33" spans="1:9" ht="12.75">
      <c r="A33" s="6" t="s">
        <v>107</v>
      </c>
      <c r="B33" s="7" t="s">
        <v>108</v>
      </c>
      <c r="C33" s="7" t="s">
        <v>36</v>
      </c>
      <c r="D33" s="7" t="s">
        <v>109</v>
      </c>
      <c r="E33" s="7" t="s">
        <v>43</v>
      </c>
      <c r="F33" s="2">
        <v>1991</v>
      </c>
      <c r="G33" s="10">
        <v>3</v>
      </c>
      <c r="H33" s="2" t="s">
        <v>48</v>
      </c>
      <c r="I33" s="2" t="s">
        <v>110</v>
      </c>
    </row>
    <row r="34" spans="1:9" ht="12.75">
      <c r="A34" s="6" t="s">
        <v>111</v>
      </c>
      <c r="B34" s="7" t="s">
        <v>112</v>
      </c>
      <c r="C34" s="7" t="s">
        <v>69</v>
      </c>
      <c r="D34" s="7" t="s">
        <v>113</v>
      </c>
      <c r="E34" s="7" t="s">
        <v>32</v>
      </c>
      <c r="F34" s="2">
        <v>1995</v>
      </c>
      <c r="G34" s="20">
        <v>2</v>
      </c>
      <c r="H34" s="2"/>
      <c r="I34" s="2" t="s">
        <v>114</v>
      </c>
    </row>
    <row r="35" spans="1:9" ht="12.75">
      <c r="A35" s="6" t="s">
        <v>45</v>
      </c>
      <c r="B35" s="2" t="s">
        <v>115</v>
      </c>
      <c r="C35" s="2" t="s">
        <v>116</v>
      </c>
      <c r="D35" s="2" t="s">
        <v>66</v>
      </c>
      <c r="E35" s="13" t="s">
        <v>84</v>
      </c>
      <c r="F35" s="2">
        <v>1986</v>
      </c>
      <c r="G35" s="10">
        <v>1</v>
      </c>
      <c r="H35" s="2"/>
      <c r="I35" s="2" t="s">
        <v>117</v>
      </c>
    </row>
    <row r="36" spans="1:9" ht="12.75">
      <c r="A36" s="6" t="s">
        <v>86</v>
      </c>
      <c r="B36" s="7" t="s">
        <v>118</v>
      </c>
      <c r="C36" s="7" t="s">
        <v>119</v>
      </c>
      <c r="D36" s="7" t="s">
        <v>83</v>
      </c>
      <c r="E36" s="7" t="s">
        <v>32</v>
      </c>
      <c r="F36" s="2">
        <v>1988</v>
      </c>
      <c r="G36" s="10">
        <v>1</v>
      </c>
      <c r="H36" s="2" t="s">
        <v>48</v>
      </c>
      <c r="I36" s="2" t="s">
        <v>120</v>
      </c>
    </row>
    <row r="37" spans="1:9" ht="12.75">
      <c r="A37" s="6" t="s">
        <v>121</v>
      </c>
      <c r="B37" s="7" t="s">
        <v>122</v>
      </c>
      <c r="C37" s="7" t="s">
        <v>30</v>
      </c>
      <c r="D37" s="7" t="s">
        <v>47</v>
      </c>
      <c r="E37" s="8" t="s">
        <v>19</v>
      </c>
      <c r="F37" s="2">
        <v>1988</v>
      </c>
      <c r="G37" s="10">
        <v>2</v>
      </c>
      <c r="H37" s="2"/>
      <c r="I37" s="2" t="s">
        <v>123</v>
      </c>
    </row>
    <row r="38" spans="1:9" ht="12.75">
      <c r="A38" s="6" t="s">
        <v>124</v>
      </c>
      <c r="B38" s="13" t="s">
        <v>125</v>
      </c>
      <c r="C38" s="13" t="s">
        <v>61</v>
      </c>
      <c r="D38" s="13" t="s">
        <v>126</v>
      </c>
      <c r="E38" s="7" t="s">
        <v>43</v>
      </c>
      <c r="F38" s="14">
        <v>1986</v>
      </c>
      <c r="G38" s="15">
        <v>1</v>
      </c>
      <c r="H38" s="16"/>
      <c r="I38" s="17" t="s">
        <v>127</v>
      </c>
    </row>
    <row r="39" spans="1:9" ht="12.75">
      <c r="A39" s="6" t="s">
        <v>128</v>
      </c>
      <c r="B39" s="7" t="s">
        <v>129</v>
      </c>
      <c r="C39" s="7" t="s">
        <v>130</v>
      </c>
      <c r="D39" s="7" t="s">
        <v>62</v>
      </c>
      <c r="E39" s="8" t="s">
        <v>19</v>
      </c>
      <c r="F39" s="2">
        <v>1990</v>
      </c>
      <c r="G39" s="9">
        <v>3</v>
      </c>
      <c r="H39" s="2"/>
      <c r="I39" s="2" t="s">
        <v>131</v>
      </c>
    </row>
    <row r="40" spans="1:9" ht="12.75">
      <c r="A40" s="6" t="s">
        <v>28</v>
      </c>
      <c r="B40" s="7" t="s">
        <v>132</v>
      </c>
      <c r="C40" s="7" t="s">
        <v>24</v>
      </c>
      <c r="D40" s="7" t="s">
        <v>133</v>
      </c>
      <c r="E40" s="7" t="s">
        <v>32</v>
      </c>
      <c r="F40" s="2">
        <v>1988</v>
      </c>
      <c r="G40" s="20">
        <v>1</v>
      </c>
      <c r="H40" s="2"/>
      <c r="I40" s="2" t="s">
        <v>134</v>
      </c>
    </row>
    <row r="41" spans="1:12" ht="12.75">
      <c r="A41" s="6" t="s">
        <v>72</v>
      </c>
      <c r="B41" s="7" t="s">
        <v>135</v>
      </c>
      <c r="C41" s="7" t="s">
        <v>136</v>
      </c>
      <c r="D41" s="7" t="s">
        <v>66</v>
      </c>
      <c r="E41" s="8" t="s">
        <v>19</v>
      </c>
      <c r="F41" s="2">
        <v>1990</v>
      </c>
      <c r="G41" s="9" t="s">
        <v>20</v>
      </c>
      <c r="H41" s="2" t="s">
        <v>48</v>
      </c>
      <c r="I41" s="2" t="s">
        <v>137</v>
      </c>
      <c r="K41" s="18"/>
      <c r="L41" s="12"/>
    </row>
    <row r="42" spans="1:12" ht="12.75">
      <c r="A42" s="6" t="s">
        <v>138</v>
      </c>
      <c r="B42" s="7" t="s">
        <v>139</v>
      </c>
      <c r="C42" s="7" t="s">
        <v>140</v>
      </c>
      <c r="D42" s="7" t="s">
        <v>109</v>
      </c>
      <c r="E42" s="7" t="s">
        <v>32</v>
      </c>
      <c r="F42" s="2">
        <v>1992</v>
      </c>
      <c r="G42" s="10">
        <v>2</v>
      </c>
      <c r="H42" s="2" t="s">
        <v>48</v>
      </c>
      <c r="I42" s="2" t="s">
        <v>141</v>
      </c>
      <c r="K42" s="18"/>
      <c r="L42" s="12"/>
    </row>
    <row r="43" spans="1:12" ht="12.75">
      <c r="A43" s="6" t="s">
        <v>121</v>
      </c>
      <c r="B43" s="7" t="s">
        <v>142</v>
      </c>
      <c r="C43" s="7" t="s">
        <v>143</v>
      </c>
      <c r="D43" s="7" t="s">
        <v>37</v>
      </c>
      <c r="E43" s="8" t="s">
        <v>19</v>
      </c>
      <c r="F43" s="2">
        <v>1992</v>
      </c>
      <c r="G43" s="9" t="s">
        <v>20</v>
      </c>
      <c r="H43" s="2"/>
      <c r="I43" s="2" t="s">
        <v>144</v>
      </c>
      <c r="J43" s="12"/>
      <c r="K43" s="18"/>
      <c r="L43" s="12"/>
    </row>
    <row r="44" spans="1:12" ht="12.75">
      <c r="A44" s="6" t="s">
        <v>45</v>
      </c>
      <c r="B44" s="2" t="s">
        <v>145</v>
      </c>
      <c r="C44" s="2" t="s">
        <v>61</v>
      </c>
      <c r="D44" s="2" t="s">
        <v>70</v>
      </c>
      <c r="E44" s="2" t="s">
        <v>99</v>
      </c>
      <c r="F44" s="2">
        <v>1990</v>
      </c>
      <c r="G44" s="20">
        <v>2</v>
      </c>
      <c r="H44" s="2" t="s">
        <v>48</v>
      </c>
      <c r="I44" s="2" t="s">
        <v>146</v>
      </c>
      <c r="K44" s="18"/>
      <c r="L44" s="12"/>
    </row>
    <row r="45" spans="1:11" ht="12.75">
      <c r="A45" s="6" t="s">
        <v>124</v>
      </c>
      <c r="B45" s="7" t="s">
        <v>145</v>
      </c>
      <c r="C45" s="7" t="s">
        <v>147</v>
      </c>
      <c r="D45" s="7" t="s">
        <v>31</v>
      </c>
      <c r="E45" s="8" t="s">
        <v>19</v>
      </c>
      <c r="F45" s="2">
        <v>1991</v>
      </c>
      <c r="G45" s="9" t="s">
        <v>20</v>
      </c>
      <c r="H45" s="2"/>
      <c r="I45" s="2" t="s">
        <v>148</v>
      </c>
      <c r="K45" s="19"/>
    </row>
    <row r="46" spans="1:11" ht="12.75">
      <c r="A46" s="6" t="s">
        <v>39</v>
      </c>
      <c r="B46" s="7" t="s">
        <v>149</v>
      </c>
      <c r="C46" s="2" t="s">
        <v>79</v>
      </c>
      <c r="D46" s="2" t="s">
        <v>31</v>
      </c>
      <c r="E46" s="8" t="s">
        <v>19</v>
      </c>
      <c r="F46" s="2">
        <v>1992</v>
      </c>
      <c r="G46" s="9" t="s">
        <v>20</v>
      </c>
      <c r="H46" s="2"/>
      <c r="I46" s="2" t="s">
        <v>150</v>
      </c>
      <c r="K46" s="19"/>
    </row>
    <row r="47" spans="1:11" ht="12.75">
      <c r="A47" s="6" t="s">
        <v>28</v>
      </c>
      <c r="B47" s="7" t="s">
        <v>151</v>
      </c>
      <c r="C47" s="7" t="s">
        <v>143</v>
      </c>
      <c r="D47" s="7" t="s">
        <v>109</v>
      </c>
      <c r="E47" s="7" t="s">
        <v>32</v>
      </c>
      <c r="F47" s="11">
        <v>1989</v>
      </c>
      <c r="G47" s="15" t="s">
        <v>152</v>
      </c>
      <c r="H47" s="2"/>
      <c r="I47" s="7" t="s">
        <v>153</v>
      </c>
      <c r="K47" s="19"/>
    </row>
    <row r="48" spans="1:11" ht="12.75">
      <c r="A48" s="6" t="s">
        <v>124</v>
      </c>
      <c r="B48" s="7" t="s">
        <v>154</v>
      </c>
      <c r="C48" s="7" t="s">
        <v>155</v>
      </c>
      <c r="D48" s="7" t="s">
        <v>66</v>
      </c>
      <c r="E48" s="7" t="s">
        <v>43</v>
      </c>
      <c r="F48" s="11">
        <v>1989</v>
      </c>
      <c r="G48" s="10">
        <v>2</v>
      </c>
      <c r="H48" s="2"/>
      <c r="I48" s="7" t="s">
        <v>156</v>
      </c>
      <c r="K48" s="19"/>
    </row>
    <row r="49" spans="1:11" ht="12.75">
      <c r="A49" s="6" t="s">
        <v>89</v>
      </c>
      <c r="B49" s="2" t="s">
        <v>157</v>
      </c>
      <c r="C49" s="2" t="s">
        <v>97</v>
      </c>
      <c r="D49" s="2" t="s">
        <v>104</v>
      </c>
      <c r="E49" s="2" t="s">
        <v>99</v>
      </c>
      <c r="F49" s="2">
        <v>1990</v>
      </c>
      <c r="G49" s="20">
        <v>2</v>
      </c>
      <c r="H49" s="2"/>
      <c r="I49" s="2" t="s">
        <v>158</v>
      </c>
      <c r="K49" s="19"/>
    </row>
    <row r="50" spans="1:11" ht="12.75">
      <c r="A50" s="6" t="s">
        <v>159</v>
      </c>
      <c r="B50" s="2" t="s">
        <v>160</v>
      </c>
      <c r="C50" s="2" t="s">
        <v>161</v>
      </c>
      <c r="D50" s="2" t="s">
        <v>70</v>
      </c>
      <c r="E50" s="7" t="s">
        <v>32</v>
      </c>
      <c r="F50" s="2">
        <v>1986</v>
      </c>
      <c r="G50" s="15" t="s">
        <v>152</v>
      </c>
      <c r="H50" s="2"/>
      <c r="I50" s="2" t="s">
        <v>162</v>
      </c>
      <c r="K50" s="19"/>
    </row>
    <row r="51" spans="1:11" ht="12.75">
      <c r="A51" s="6" t="s">
        <v>163</v>
      </c>
      <c r="B51" s="13" t="s">
        <v>164</v>
      </c>
      <c r="C51" s="13" t="s">
        <v>165</v>
      </c>
      <c r="D51" s="13" t="s">
        <v>25</v>
      </c>
      <c r="E51" s="8" t="s">
        <v>19</v>
      </c>
      <c r="F51" s="14">
        <v>1986</v>
      </c>
      <c r="G51" s="15">
        <v>1</v>
      </c>
      <c r="H51" s="16"/>
      <c r="I51" s="17" t="s">
        <v>166</v>
      </c>
      <c r="K51" s="19"/>
    </row>
    <row r="52" spans="1:11" ht="12.75">
      <c r="A52" s="6" t="s">
        <v>167</v>
      </c>
      <c r="B52" s="7" t="s">
        <v>168</v>
      </c>
      <c r="C52" s="7" t="s">
        <v>140</v>
      </c>
      <c r="D52" s="7" t="s">
        <v>18</v>
      </c>
      <c r="E52" s="7" t="s">
        <v>32</v>
      </c>
      <c r="F52" s="11">
        <v>1991</v>
      </c>
      <c r="G52" s="10">
        <v>2</v>
      </c>
      <c r="H52" s="2"/>
      <c r="I52" s="2" t="s">
        <v>169</v>
      </c>
      <c r="K52" s="19"/>
    </row>
    <row r="53" spans="1:9" ht="12.75">
      <c r="A53" s="6" t="s">
        <v>170</v>
      </c>
      <c r="B53" s="17" t="s">
        <v>171</v>
      </c>
      <c r="C53" s="17" t="s">
        <v>172</v>
      </c>
      <c r="D53" s="17" t="s">
        <v>173</v>
      </c>
      <c r="E53" s="7" t="s">
        <v>32</v>
      </c>
      <c r="F53" s="14">
        <v>1986</v>
      </c>
      <c r="G53" s="15" t="s">
        <v>152</v>
      </c>
      <c r="H53" s="17"/>
      <c r="I53" s="17" t="s">
        <v>174</v>
      </c>
    </row>
    <row r="54" spans="1:9" ht="12.75">
      <c r="A54" s="6" t="s">
        <v>175</v>
      </c>
      <c r="B54" s="2" t="s">
        <v>176</v>
      </c>
      <c r="C54" s="2" t="s">
        <v>177</v>
      </c>
      <c r="D54" s="2" t="s">
        <v>83</v>
      </c>
      <c r="E54" s="13" t="s">
        <v>84</v>
      </c>
      <c r="F54" s="2">
        <v>1987</v>
      </c>
      <c r="G54" s="10">
        <v>1</v>
      </c>
      <c r="H54" s="2"/>
      <c r="I54" s="2" t="s">
        <v>178</v>
      </c>
    </row>
    <row r="55" spans="1:10" ht="12.75">
      <c r="A55" s="6" t="s">
        <v>59</v>
      </c>
      <c r="B55" s="2" t="s">
        <v>179</v>
      </c>
      <c r="C55" s="2" t="s">
        <v>130</v>
      </c>
      <c r="D55" s="2" t="s">
        <v>47</v>
      </c>
      <c r="E55" s="7" t="s">
        <v>32</v>
      </c>
      <c r="F55" s="2">
        <v>1987</v>
      </c>
      <c r="G55" s="2" t="s">
        <v>152</v>
      </c>
      <c r="H55" s="2"/>
      <c r="I55" s="2" t="s">
        <v>180</v>
      </c>
      <c r="J55" s="12"/>
    </row>
    <row r="56" spans="1:9" ht="12.75">
      <c r="A56" s="6" t="s">
        <v>170</v>
      </c>
      <c r="B56" s="7" t="s">
        <v>179</v>
      </c>
      <c r="C56" s="7" t="s">
        <v>181</v>
      </c>
      <c r="D56" s="2" t="s">
        <v>47</v>
      </c>
      <c r="E56" s="7" t="s">
        <v>32</v>
      </c>
      <c r="F56" s="11">
        <v>1988</v>
      </c>
      <c r="G56" s="10" t="s">
        <v>152</v>
      </c>
      <c r="H56" s="7"/>
      <c r="I56" s="7" t="s">
        <v>182</v>
      </c>
    </row>
    <row r="57" spans="1:9" ht="12.75">
      <c r="A57" s="6" t="s">
        <v>183</v>
      </c>
      <c r="B57" s="7" t="s">
        <v>184</v>
      </c>
      <c r="C57" s="7" t="s">
        <v>57</v>
      </c>
      <c r="D57" s="7" t="s">
        <v>104</v>
      </c>
      <c r="E57" s="7" t="s">
        <v>84</v>
      </c>
      <c r="F57" s="2">
        <v>1989</v>
      </c>
      <c r="G57" s="10">
        <v>2</v>
      </c>
      <c r="H57" s="2"/>
      <c r="I57" s="2" t="s">
        <v>185</v>
      </c>
    </row>
    <row r="58" spans="1:9" ht="12.75">
      <c r="A58" s="6" t="s">
        <v>128</v>
      </c>
      <c r="B58" s="2" t="s">
        <v>186</v>
      </c>
      <c r="C58" s="2" t="s">
        <v>147</v>
      </c>
      <c r="D58" s="2" t="s">
        <v>83</v>
      </c>
      <c r="E58" s="2" t="s">
        <v>99</v>
      </c>
      <c r="F58" s="2">
        <v>1991</v>
      </c>
      <c r="G58" s="20">
        <v>3</v>
      </c>
      <c r="H58" s="2"/>
      <c r="I58" s="2" t="s">
        <v>187</v>
      </c>
    </row>
    <row r="59" spans="1:11" ht="12.75">
      <c r="A59" s="6" t="s">
        <v>64</v>
      </c>
      <c r="B59" s="7" t="s">
        <v>188</v>
      </c>
      <c r="C59" s="7" t="s">
        <v>189</v>
      </c>
      <c r="D59" s="7" t="s">
        <v>47</v>
      </c>
      <c r="E59" s="8" t="s">
        <v>19</v>
      </c>
      <c r="F59" s="2">
        <v>1987</v>
      </c>
      <c r="G59" s="10">
        <v>2</v>
      </c>
      <c r="H59" s="2" t="s">
        <v>48</v>
      </c>
      <c r="I59" s="2" t="s">
        <v>190</v>
      </c>
      <c r="K59" s="19"/>
    </row>
    <row r="60" spans="1:11" ht="12.75">
      <c r="A60" s="6" t="s">
        <v>64</v>
      </c>
      <c r="B60" s="7" t="s">
        <v>191</v>
      </c>
      <c r="C60" s="7" t="s">
        <v>192</v>
      </c>
      <c r="D60" s="7" t="s">
        <v>104</v>
      </c>
      <c r="E60" s="7" t="s">
        <v>43</v>
      </c>
      <c r="F60" s="2">
        <v>1989</v>
      </c>
      <c r="G60" s="10" t="s">
        <v>152</v>
      </c>
      <c r="H60" s="2" t="s">
        <v>48</v>
      </c>
      <c r="I60" s="7" t="s">
        <v>193</v>
      </c>
      <c r="K60" s="19"/>
    </row>
    <row r="61" spans="1:11" ht="15.75">
      <c r="A61" s="6" t="s">
        <v>39</v>
      </c>
      <c r="B61" s="7" t="s">
        <v>194</v>
      </c>
      <c r="C61" s="7" t="s">
        <v>195</v>
      </c>
      <c r="D61" s="7" t="s">
        <v>66</v>
      </c>
      <c r="E61" s="8" t="s">
        <v>19</v>
      </c>
      <c r="F61" s="11">
        <v>1986</v>
      </c>
      <c r="G61" s="22">
        <v>2</v>
      </c>
      <c r="H61" s="7"/>
      <c r="I61" s="7" t="s">
        <v>196</v>
      </c>
      <c r="K61" s="19"/>
    </row>
    <row r="62" spans="1:9" ht="12.75">
      <c r="A62" s="6" t="s">
        <v>197</v>
      </c>
      <c r="B62" s="7" t="s">
        <v>198</v>
      </c>
      <c r="C62" s="7" t="s">
        <v>57</v>
      </c>
      <c r="D62" s="7" t="s">
        <v>66</v>
      </c>
      <c r="E62" s="8" t="s">
        <v>19</v>
      </c>
      <c r="F62" s="11">
        <v>1987</v>
      </c>
      <c r="G62" s="15">
        <v>2</v>
      </c>
      <c r="H62" s="2"/>
      <c r="I62" s="7" t="s">
        <v>199</v>
      </c>
    </row>
    <row r="63" spans="1:9" ht="12.75">
      <c r="A63" s="6" t="s">
        <v>200</v>
      </c>
      <c r="B63" s="7" t="s">
        <v>201</v>
      </c>
      <c r="C63" s="7" t="s">
        <v>103</v>
      </c>
      <c r="D63" s="7" t="s">
        <v>104</v>
      </c>
      <c r="E63" s="7" t="s">
        <v>84</v>
      </c>
      <c r="F63" s="2">
        <v>1988</v>
      </c>
      <c r="G63" s="10">
        <v>2</v>
      </c>
      <c r="H63" s="2"/>
      <c r="I63" s="2" t="s">
        <v>202</v>
      </c>
    </row>
    <row r="64" spans="1:9" ht="12.75">
      <c r="A64" s="6" t="s">
        <v>197</v>
      </c>
      <c r="B64" s="7" t="s">
        <v>203</v>
      </c>
      <c r="C64" s="7" t="s">
        <v>24</v>
      </c>
      <c r="D64" s="7" t="s">
        <v>173</v>
      </c>
      <c r="E64" s="7" t="s">
        <v>43</v>
      </c>
      <c r="F64" s="2">
        <v>1988</v>
      </c>
      <c r="G64" s="10">
        <v>2</v>
      </c>
      <c r="H64" s="2"/>
      <c r="I64" s="7" t="s">
        <v>204</v>
      </c>
    </row>
    <row r="65" spans="1:9" ht="12.75">
      <c r="A65" s="6" t="s">
        <v>55</v>
      </c>
      <c r="B65" s="7" t="s">
        <v>205</v>
      </c>
      <c r="C65" s="7" t="s">
        <v>30</v>
      </c>
      <c r="D65" s="7" t="s">
        <v>104</v>
      </c>
      <c r="E65" s="7" t="s">
        <v>84</v>
      </c>
      <c r="F65" s="2">
        <v>1988</v>
      </c>
      <c r="G65" s="10">
        <v>2</v>
      </c>
      <c r="H65" s="2" t="s">
        <v>48</v>
      </c>
      <c r="I65" s="2" t="s">
        <v>206</v>
      </c>
    </row>
    <row r="66" spans="1:9" ht="12.75">
      <c r="A66" s="6" t="s">
        <v>107</v>
      </c>
      <c r="B66" s="7" t="s">
        <v>207</v>
      </c>
      <c r="C66" s="7" t="s">
        <v>208</v>
      </c>
      <c r="D66" s="7" t="s">
        <v>83</v>
      </c>
      <c r="E66" s="7" t="s">
        <v>32</v>
      </c>
      <c r="F66" s="2">
        <v>1986</v>
      </c>
      <c r="G66" s="10" t="s">
        <v>209</v>
      </c>
      <c r="H66" s="2" t="s">
        <v>48</v>
      </c>
      <c r="I66" s="2" t="s">
        <v>210</v>
      </c>
    </row>
    <row r="67" spans="1:9" ht="12.75">
      <c r="A67" s="6" t="s">
        <v>211</v>
      </c>
      <c r="B67" s="13" t="s">
        <v>212</v>
      </c>
      <c r="C67" s="13" t="s">
        <v>181</v>
      </c>
      <c r="D67" s="13" t="s">
        <v>47</v>
      </c>
      <c r="E67" s="7" t="s">
        <v>43</v>
      </c>
      <c r="F67" s="14">
        <v>1987</v>
      </c>
      <c r="G67" s="15">
        <v>2</v>
      </c>
      <c r="H67" s="16"/>
      <c r="I67" s="17" t="s">
        <v>213</v>
      </c>
    </row>
    <row r="68" spans="1:9" ht="12.75">
      <c r="A68" s="6" t="s">
        <v>214</v>
      </c>
      <c r="B68" s="7" t="s">
        <v>215</v>
      </c>
      <c r="C68" s="7" t="s">
        <v>69</v>
      </c>
      <c r="D68" s="7" t="s">
        <v>66</v>
      </c>
      <c r="E68" s="7" t="s">
        <v>43</v>
      </c>
      <c r="F68" s="2">
        <v>1991</v>
      </c>
      <c r="G68" s="10">
        <v>3</v>
      </c>
      <c r="H68" s="2"/>
      <c r="I68" s="2" t="s">
        <v>216</v>
      </c>
    </row>
    <row r="69" spans="1:9" ht="12.75">
      <c r="A69" s="6" t="s">
        <v>170</v>
      </c>
      <c r="B69" s="7" t="s">
        <v>217</v>
      </c>
      <c r="C69" s="7" t="s">
        <v>218</v>
      </c>
      <c r="D69" s="7" t="s">
        <v>219</v>
      </c>
      <c r="E69" s="7" t="s">
        <v>32</v>
      </c>
      <c r="F69" s="11">
        <v>1991</v>
      </c>
      <c r="G69" s="10">
        <v>2</v>
      </c>
      <c r="H69" s="7"/>
      <c r="I69" s="7" t="s">
        <v>220</v>
      </c>
    </row>
    <row r="70" spans="1:9" ht="12.75">
      <c r="A70" s="6" t="s">
        <v>221</v>
      </c>
      <c r="B70" s="7" t="s">
        <v>222</v>
      </c>
      <c r="C70" s="7" t="s">
        <v>79</v>
      </c>
      <c r="D70" s="7" t="s">
        <v>223</v>
      </c>
      <c r="E70" s="7" t="s">
        <v>43</v>
      </c>
      <c r="F70" s="2">
        <v>1991</v>
      </c>
      <c r="G70" s="10">
        <v>3</v>
      </c>
      <c r="H70" s="2"/>
      <c r="I70" s="2" t="s">
        <v>224</v>
      </c>
    </row>
    <row r="71" spans="1:9" ht="12.75">
      <c r="A71" s="6" t="s">
        <v>121</v>
      </c>
      <c r="B71" s="7" t="s">
        <v>225</v>
      </c>
      <c r="C71" s="7" t="s">
        <v>192</v>
      </c>
      <c r="D71" s="7" t="s">
        <v>104</v>
      </c>
      <c r="E71" s="7" t="s">
        <v>43</v>
      </c>
      <c r="F71" s="11">
        <v>1988</v>
      </c>
      <c r="G71" s="10">
        <v>2</v>
      </c>
      <c r="H71" s="2"/>
      <c r="I71" s="2" t="s">
        <v>226</v>
      </c>
    </row>
    <row r="72" spans="1:9" ht="12.75">
      <c r="A72" s="6" t="s">
        <v>55</v>
      </c>
      <c r="B72" s="7" t="s">
        <v>227</v>
      </c>
      <c r="C72" s="7" t="s">
        <v>228</v>
      </c>
      <c r="D72" s="7" t="s">
        <v>37</v>
      </c>
      <c r="E72" s="7" t="s">
        <v>26</v>
      </c>
      <c r="F72" s="2">
        <v>1992</v>
      </c>
      <c r="G72" s="10" t="s">
        <v>20</v>
      </c>
      <c r="H72" s="2" t="s">
        <v>48</v>
      </c>
      <c r="I72" s="2" t="s">
        <v>229</v>
      </c>
    </row>
    <row r="73" spans="1:9" ht="12.75">
      <c r="A73" s="6" t="s">
        <v>89</v>
      </c>
      <c r="B73" s="7" t="s">
        <v>230</v>
      </c>
      <c r="C73" s="7" t="s">
        <v>57</v>
      </c>
      <c r="D73" s="7" t="s">
        <v>126</v>
      </c>
      <c r="E73" s="13" t="s">
        <v>84</v>
      </c>
      <c r="F73" s="2">
        <v>1986</v>
      </c>
      <c r="G73" s="10">
        <v>1</v>
      </c>
      <c r="H73" s="2"/>
      <c r="I73" s="2" t="s">
        <v>231</v>
      </c>
    </row>
    <row r="74" spans="1:9" ht="12.75">
      <c r="A74" s="6" t="s">
        <v>197</v>
      </c>
      <c r="B74" s="7" t="s">
        <v>232</v>
      </c>
      <c r="C74" s="7" t="s">
        <v>30</v>
      </c>
      <c r="D74" s="7" t="s">
        <v>18</v>
      </c>
      <c r="E74" s="8" t="s">
        <v>19</v>
      </c>
      <c r="F74" s="2">
        <v>1992</v>
      </c>
      <c r="G74" s="9" t="s">
        <v>20</v>
      </c>
      <c r="H74" s="2"/>
      <c r="I74" s="2" t="s">
        <v>233</v>
      </c>
    </row>
    <row r="75" spans="1:9" ht="12.75">
      <c r="A75" s="6" t="s">
        <v>128</v>
      </c>
      <c r="B75" s="7"/>
      <c r="C75" s="7"/>
      <c r="D75" s="7"/>
      <c r="E75" s="13"/>
      <c r="F75" s="2"/>
      <c r="G75" s="10"/>
      <c r="H75" s="2"/>
      <c r="I75" s="2"/>
    </row>
    <row r="76" spans="1:9" ht="12.75">
      <c r="A76" s="6" t="s">
        <v>167</v>
      </c>
      <c r="B76" s="7"/>
      <c r="C76" s="7"/>
      <c r="D76" s="7"/>
      <c r="E76" s="8"/>
      <c r="F76" s="2"/>
      <c r="G76" s="10"/>
      <c r="H76" s="2"/>
      <c r="I76" s="2"/>
    </row>
    <row r="77" spans="1:9" ht="12.75">
      <c r="A77" s="6" t="s">
        <v>34</v>
      </c>
      <c r="B77" s="7"/>
      <c r="C77" s="7"/>
      <c r="D77" s="7"/>
      <c r="E77" s="13"/>
      <c r="F77" s="2"/>
      <c r="G77" s="10"/>
      <c r="H77" s="2"/>
      <c r="I77" s="2"/>
    </row>
    <row r="78" spans="1:9" ht="12.75">
      <c r="A78" s="6" t="s">
        <v>86</v>
      </c>
      <c r="B78" s="7"/>
      <c r="C78" s="7"/>
      <c r="D78" s="7"/>
      <c r="E78" s="8"/>
      <c r="F78" s="11"/>
      <c r="G78" s="15"/>
      <c r="H78" s="2"/>
      <c r="I78" s="7"/>
    </row>
    <row r="84" ht="12" customHeight="1"/>
    <row r="115" ht="12" customHeight="1"/>
  </sheetData>
  <sheetProtection selectLockedCells="1" selectUnlockedCells="1"/>
  <autoFilter ref="A12:I81"/>
  <mergeCells count="5">
    <mergeCell ref="A2:I2"/>
    <mergeCell ref="A4:I4"/>
    <mergeCell ref="A6:I6"/>
    <mergeCell ref="A7:I7"/>
    <mergeCell ref="A9:I9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zoomScalePageLayoutView="0" workbookViewId="0" topLeftCell="A1">
      <selection activeCell="A40" sqref="A40"/>
    </sheetView>
  </sheetViews>
  <sheetFormatPr defaultColWidth="9.00390625" defaultRowHeight="12.75"/>
  <cols>
    <col min="1" max="1" width="7.875" style="0" customWidth="1"/>
    <col min="2" max="2" width="6.875" style="0" customWidth="1"/>
    <col min="3" max="3" width="15.625" style="0" customWidth="1"/>
    <col min="4" max="4" width="16.375" style="0" customWidth="1"/>
    <col min="5" max="5" width="37.00390625" style="0" customWidth="1"/>
    <col min="6" max="6" width="11.75390625" style="0" customWidth="1"/>
  </cols>
  <sheetData>
    <row r="1" ht="12.75">
      <c r="H1" s="129"/>
    </row>
    <row r="2" spans="1:9" ht="15">
      <c r="A2" s="148" t="str">
        <f>Мандатная!A4</f>
        <v>Всероссийские соревнования  ДЮСТШ, СТК по  морскому троеборью</v>
      </c>
      <c r="B2" s="148"/>
      <c r="C2" s="148"/>
      <c r="D2" s="148"/>
      <c r="E2" s="148"/>
      <c r="F2" s="148"/>
      <c r="G2" s="55"/>
      <c r="H2" s="55"/>
      <c r="I2" s="55"/>
    </row>
    <row r="4" spans="1:8" ht="18">
      <c r="A4" s="179" t="s">
        <v>4</v>
      </c>
      <c r="B4" s="179"/>
      <c r="C4" s="179"/>
      <c r="D4" s="179"/>
      <c r="E4" s="179"/>
      <c r="F4" s="179"/>
      <c r="G4" s="57"/>
      <c r="H4" s="57"/>
    </row>
    <row r="5" spans="1:8" ht="15.75">
      <c r="A5" s="179" t="s">
        <v>378</v>
      </c>
      <c r="B5" s="179"/>
      <c r="C5" s="179"/>
      <c r="D5" s="179"/>
      <c r="E5" s="179"/>
      <c r="F5" s="179"/>
      <c r="G5" s="56"/>
      <c r="H5" s="56"/>
    </row>
    <row r="6" spans="1:8" ht="15.75">
      <c r="A6" s="130"/>
      <c r="B6" s="131"/>
      <c r="C6" s="131"/>
      <c r="D6" s="131"/>
      <c r="E6" s="131"/>
      <c r="F6" s="131"/>
      <c r="G6" s="56"/>
      <c r="H6" s="56"/>
    </row>
    <row r="7" spans="1:6" ht="15.75">
      <c r="A7" s="130"/>
      <c r="B7" s="179" t="s">
        <v>302</v>
      </c>
      <c r="C7" s="179"/>
      <c r="D7" s="179"/>
      <c r="E7" s="179"/>
      <c r="F7" s="179"/>
    </row>
    <row r="8" spans="1:6" ht="15.75">
      <c r="A8" s="130"/>
      <c r="B8" s="130"/>
      <c r="C8" s="130"/>
      <c r="D8" s="130"/>
      <c r="E8" s="130"/>
      <c r="F8" s="130"/>
    </row>
    <row r="9" spans="1:6" ht="15.75">
      <c r="A9" s="130">
        <v>1</v>
      </c>
      <c r="B9" s="132" t="str">
        <f>VLOOKUP(A9,Плав!$G$7:$J$146,4,FALSE)</f>
        <v>3.1</v>
      </c>
      <c r="C9" s="130" t="str">
        <f>VLOOKUP(B9,Мандатная!$A$17:$H$105,2,FALSE)</f>
        <v>Сазонова </v>
      </c>
      <c r="D9" s="130" t="str">
        <f>VLOOKUP(B9,Мандатная!$A$17:$H$105,3,FALSE)</f>
        <v>Ольга</v>
      </c>
      <c r="E9" s="130" t="str">
        <f>VLOOKUP(B9,Мандатная!$A$17:$H$105,5,FALSE)</f>
        <v>Екатеринбург-1</v>
      </c>
      <c r="F9" s="133" t="str">
        <f>VLOOKUP(B9,Плав!$A$7:$G$75,5,FALSE)</f>
        <v>2:22,2</v>
      </c>
    </row>
    <row r="10" spans="1:6" ht="15.75">
      <c r="A10" s="130">
        <v>2</v>
      </c>
      <c r="B10" s="132" t="str">
        <f>VLOOKUP(A10,Плав!$G$7:$J$146,4,FALSE)</f>
        <v>3.2</v>
      </c>
      <c r="C10" s="130" t="str">
        <f>VLOOKUP(B10,Мандатная!$A$17:$H$105,2,FALSE)</f>
        <v>Владимирова </v>
      </c>
      <c r="D10" s="130" t="str">
        <f>VLOOKUP(B10,Мандатная!$A$17:$H$105,3,FALSE)</f>
        <v>Мария</v>
      </c>
      <c r="E10" s="130">
        <f>VLOOKUP(B10,Мандатная!$A$17:$H$105,5,FALSE)</f>
        <v>0</v>
      </c>
      <c r="F10" s="133" t="str">
        <f>VLOOKUP(B10,Плав!$A$7:$G$75,5,FALSE)</f>
        <v>2:30,7</v>
      </c>
    </row>
    <row r="11" spans="1:6" ht="15.75">
      <c r="A11" s="130">
        <v>3</v>
      </c>
      <c r="B11" s="132" t="str">
        <f>VLOOKUP(A11,Плав!$G$7:$J$146,4,FALSE)</f>
        <v>6.2</v>
      </c>
      <c r="C11" s="130" t="str">
        <f>VLOOKUP(B11,Мандатная!$A$17:$H$105,2,FALSE)</f>
        <v>Бабинова </v>
      </c>
      <c r="D11" s="130" t="str">
        <f>VLOOKUP(B11,Мандатная!$A$17:$H$105,3,FALSE)</f>
        <v>Лада</v>
      </c>
      <c r="E11" s="130" t="str">
        <f>VLOOKUP(B11,Мандатная!$A$17:$H$105,5,FALSE)</f>
        <v>Екатеринбург-лично</v>
      </c>
      <c r="F11" s="133" t="str">
        <f>VLOOKUP(B11,Плав!$A$7:$G$75,5,FALSE)</f>
        <v>2:32,0</v>
      </c>
    </row>
    <row r="12" spans="1:6" ht="15.75">
      <c r="A12" s="130">
        <v>4</v>
      </c>
      <c r="B12" s="132" t="str">
        <f>VLOOKUP(A12,Плав!$G$7:$J$146,4,FALSE)</f>
        <v>3.3</v>
      </c>
      <c r="C12" s="130" t="str">
        <f>VLOOKUP(B12,Мандатная!$A$17:$H$105,2,FALSE)</f>
        <v>Головина </v>
      </c>
      <c r="D12" s="130" t="str">
        <f>VLOOKUP(B12,Мандатная!$A$17:$H$105,3,FALSE)</f>
        <v>Екатерина</v>
      </c>
      <c r="E12" s="130">
        <f>VLOOKUP(B12,Мандатная!$A$17:$H$105,5,FALSE)</f>
        <v>0</v>
      </c>
      <c r="F12" s="133" t="str">
        <f>VLOOKUP(B12,Плав!$A$7:$G$75,5,FALSE)</f>
        <v>2:33,6</v>
      </c>
    </row>
    <row r="13" spans="1:6" ht="15.75">
      <c r="A13" s="130">
        <v>5</v>
      </c>
      <c r="B13" s="132" t="str">
        <f>VLOOKUP(A13,Плав!$G$7:$J$146,4,FALSE)</f>
        <v>5.3</v>
      </c>
      <c r="C13" s="130" t="str">
        <f>VLOOKUP(B13,Мандатная!$A$17:$H$105,2,FALSE)</f>
        <v>Тронина </v>
      </c>
      <c r="D13" s="130" t="str">
        <f>VLOOKUP(B13,Мандатная!$A$17:$H$105,3,FALSE)</f>
        <v>Анастасия</v>
      </c>
      <c r="E13" s="130">
        <f>VLOOKUP(B13,Мандатная!$A$17:$H$105,5,FALSE)</f>
        <v>0</v>
      </c>
      <c r="F13" s="133" t="str">
        <f>VLOOKUP(B13,Плав!$A$7:$G$75,5,FALSE)</f>
        <v>2:35,6</v>
      </c>
    </row>
    <row r="14" spans="1:6" ht="15.75">
      <c r="A14" s="130">
        <v>6</v>
      </c>
      <c r="B14" s="132" t="str">
        <f>VLOOKUP(A14,Плав!$G$7:$J$146,4,FALSE)</f>
        <v>5.1</v>
      </c>
      <c r="C14" s="130" t="str">
        <f>VLOOKUP(B14,Мандатная!$A$17:$H$105,2,FALSE)</f>
        <v>Шишкина </v>
      </c>
      <c r="D14" s="130" t="str">
        <f>VLOOKUP(B14,Мандатная!$A$17:$H$105,3,FALSE)</f>
        <v>София</v>
      </c>
      <c r="E14" s="130" t="str">
        <f>VLOOKUP(B14,Мандатная!$A$17:$H$105,5,FALSE)</f>
        <v>Екатеринбург-2</v>
      </c>
      <c r="F14" s="133" t="str">
        <f>VLOOKUP(B14,Плав!$A$7:$G$75,5,FALSE)</f>
        <v>2:37,2</v>
      </c>
    </row>
    <row r="15" spans="1:6" ht="15.75">
      <c r="A15" s="130"/>
      <c r="B15" s="134"/>
      <c r="C15" s="130"/>
      <c r="D15" s="130"/>
      <c r="E15" s="130"/>
      <c r="F15" s="135"/>
    </row>
    <row r="16" spans="1:6" ht="15.75">
      <c r="A16" s="130"/>
      <c r="B16" s="136"/>
      <c r="C16" s="130"/>
      <c r="D16" s="130"/>
      <c r="E16" s="130"/>
      <c r="F16" s="130"/>
    </row>
    <row r="17" spans="1:6" ht="15.75">
      <c r="A17" s="130"/>
      <c r="B17" s="179" t="s">
        <v>360</v>
      </c>
      <c r="C17" s="179"/>
      <c r="D17" s="179"/>
      <c r="E17" s="179"/>
      <c r="F17" s="179"/>
    </row>
    <row r="18" spans="1:6" ht="15.75">
      <c r="A18" s="130"/>
      <c r="B18" s="130"/>
      <c r="C18" s="130"/>
      <c r="D18" s="130"/>
      <c r="E18" s="130"/>
      <c r="F18" s="130"/>
    </row>
    <row r="19" spans="1:6" ht="15.75">
      <c r="A19" s="130">
        <v>1</v>
      </c>
      <c r="B19" s="132" t="str">
        <f>VLOOKUP(A19,Стр!$G$7:$J$138,4,FALSE)</f>
        <v>2.2</v>
      </c>
      <c r="C19" s="130" t="str">
        <f>VLOOKUP(B19,Мандатная!$A$17:$H$105,2,FALSE)</f>
        <v>Гончарова</v>
      </c>
      <c r="D19" s="130" t="str">
        <f>VLOOKUP(B19,Мандатная!$A$17:$H$105,3,FALSE)</f>
        <v>Екатерина</v>
      </c>
      <c r="E19" s="130">
        <f>VLOOKUP(B19,Мандатная!$A$17:$H$105,5,FALSE)</f>
        <v>0</v>
      </c>
      <c r="F19" s="137">
        <f>VLOOKUP(B19,Стр!$A$7:$G$67,5,FALSE)</f>
        <v>88</v>
      </c>
    </row>
    <row r="20" spans="1:6" ht="15.75">
      <c r="A20" s="130">
        <v>2</v>
      </c>
      <c r="B20" s="132" t="str">
        <f>VLOOKUP(A20,Стр!$G$7:$J$138,4,FALSE)</f>
        <v>1.3</v>
      </c>
      <c r="C20" s="130" t="str">
        <f>VLOOKUP(B20,Мандатная!$A$17:$H$105,2,FALSE)</f>
        <v>Матиечко</v>
      </c>
      <c r="D20" s="130" t="str">
        <f>VLOOKUP(B20,Мандатная!$A$17:$H$105,3,FALSE)</f>
        <v>Алёна</v>
      </c>
      <c r="E20" s="130">
        <f>VLOOKUP(B20,Мандатная!$A$17:$H$105,5,FALSE)</f>
        <v>0</v>
      </c>
      <c r="F20" s="137">
        <f>VLOOKUP(B20,Стр!$A$7:$G$67,5,FALSE)</f>
        <v>84</v>
      </c>
    </row>
    <row r="21" spans="1:6" ht="15.75">
      <c r="A21" s="130">
        <v>3</v>
      </c>
      <c r="B21" s="132" t="e">
        <f>VLOOKUP(A21,Стр!$G$7:$J$138,4,FALSE)</f>
        <v>#N/A</v>
      </c>
      <c r="C21" s="130" t="e">
        <f>VLOOKUP(B21,Мандатная!$A$17:$H$105,2,FALSE)</f>
        <v>#N/A</v>
      </c>
      <c r="D21" s="130" t="e">
        <f>VLOOKUP(B21,Мандатная!$A$17:$H$105,3,FALSE)</f>
        <v>#N/A</v>
      </c>
      <c r="E21" s="130" t="e">
        <f>VLOOKUP(B21,Мандатная!$A$17:$H$105,5,FALSE)</f>
        <v>#N/A</v>
      </c>
      <c r="F21" s="137" t="e">
        <f>VLOOKUP(B21,Стр!$A$7:$G$67,5,FALSE)</f>
        <v>#N/A</v>
      </c>
    </row>
    <row r="22" spans="1:6" ht="15.75">
      <c r="A22" s="130">
        <v>4</v>
      </c>
      <c r="B22" s="132" t="str">
        <f>VLOOKUP(A22,Стр!$G$7:$J$138,4,FALSE)</f>
        <v>2.1</v>
      </c>
      <c r="C22" s="130" t="str">
        <f>VLOOKUP(B22,Мандатная!$A$17:$H$105,2,FALSE)</f>
        <v>Савикова</v>
      </c>
      <c r="D22" s="130" t="str">
        <f>VLOOKUP(B22,Мандатная!$A$17:$H$105,3,FALSE)</f>
        <v>Виктория</v>
      </c>
      <c r="E22" s="130" t="str">
        <f>VLOOKUP(B22,Мандатная!$A$17:$H$105,5,FALSE)</f>
        <v>Воронеж</v>
      </c>
      <c r="F22" s="137">
        <f>VLOOKUP(B22,Стр!$A$7:$G$67,5,FALSE)</f>
        <v>82</v>
      </c>
    </row>
    <row r="23" spans="1:6" ht="15.75">
      <c r="A23" s="130">
        <v>5</v>
      </c>
      <c r="B23" s="132" t="str">
        <f>VLOOKUP(A23,Стр!$G$7:$J$138,4,FALSE)</f>
        <v>4.1</v>
      </c>
      <c r="C23" s="130" t="str">
        <f>VLOOKUP(B23,Мандатная!$A$17:$H$105,2,FALSE)</f>
        <v>Москвина </v>
      </c>
      <c r="D23" s="130" t="str">
        <f>VLOOKUP(B23,Мандатная!$A$17:$H$105,3,FALSE)</f>
        <v>Соня</v>
      </c>
      <c r="E23" s="130" t="str">
        <f>VLOOKUP(B23,Мандатная!$A$17:$H$105,5,FALSE)</f>
        <v>Ижевск</v>
      </c>
      <c r="F23" s="137">
        <f>VLOOKUP(B23,Стр!$A$7:$G$67,5,FALSE)</f>
        <v>79</v>
      </c>
    </row>
    <row r="24" spans="1:6" ht="15.75">
      <c r="A24" s="130">
        <v>6</v>
      </c>
      <c r="B24" s="132" t="e">
        <f>VLOOKUP(A24,Стр!$G$7:$J$138,4,FALSE)</f>
        <v>#N/A</v>
      </c>
      <c r="C24" s="130" t="e">
        <f>VLOOKUP(B24,Мандатная!$A$17:$H$105,2,FALSE)</f>
        <v>#N/A</v>
      </c>
      <c r="D24" s="130" t="e">
        <f>VLOOKUP(B24,Мандатная!$A$17:$H$105,3,FALSE)</f>
        <v>#N/A</v>
      </c>
      <c r="E24" s="130" t="e">
        <f>VLOOKUP(B24,Мандатная!$A$17:$H$105,5,FALSE)</f>
        <v>#N/A</v>
      </c>
      <c r="F24" s="137" t="e">
        <f>VLOOKUP(B24,Стр!$A$7:$G$67,5,FALSE)</f>
        <v>#N/A</v>
      </c>
    </row>
    <row r="25" spans="1:6" ht="15.75">
      <c r="A25" s="130"/>
      <c r="B25" s="132"/>
      <c r="C25" s="130"/>
      <c r="D25" s="130"/>
      <c r="E25" s="130"/>
      <c r="F25" s="137"/>
    </row>
    <row r="26" spans="1:6" ht="15.75">
      <c r="A26" s="130"/>
      <c r="B26" s="130"/>
      <c r="C26" s="130"/>
      <c r="D26" s="130"/>
      <c r="E26" s="130"/>
      <c r="F26" s="130"/>
    </row>
    <row r="27" spans="1:6" ht="15.75">
      <c r="A27" s="130"/>
      <c r="B27" s="179" t="s">
        <v>340</v>
      </c>
      <c r="C27" s="179"/>
      <c r="D27" s="179"/>
      <c r="E27" s="179"/>
      <c r="F27" s="179"/>
    </row>
    <row r="28" spans="1:6" ht="15.75">
      <c r="A28" s="130"/>
      <c r="B28" s="130"/>
      <c r="C28" s="130"/>
      <c r="D28" s="130"/>
      <c r="E28" s="130"/>
      <c r="F28" s="130"/>
    </row>
    <row r="29" spans="1:6" ht="15.75">
      <c r="A29" s="130">
        <v>1</v>
      </c>
      <c r="B29" s="132" t="str">
        <f>VLOOKUP(A29,Бег!$G$7:$J$128,4,FALSE)</f>
        <v>3.1</v>
      </c>
      <c r="C29" s="130" t="str">
        <f>VLOOKUP(B29,Мандатная!$A$17:$H$105,2,FALSE)</f>
        <v>Сазонова </v>
      </c>
      <c r="D29" s="130" t="str">
        <f>VLOOKUP(B29,Мандатная!$A$17:$H$105,3,FALSE)</f>
        <v>Ольга</v>
      </c>
      <c r="E29" s="130" t="str">
        <f>VLOOKUP(B29,Мандатная!$A$17:$H$105,5,FALSE)</f>
        <v>Екатеринбург-1</v>
      </c>
      <c r="F29" s="133" t="str">
        <f>VLOOKUP(B29,Бег!$A$7:$G$61,5,FALSE)</f>
        <v>2:36,5</v>
      </c>
    </row>
    <row r="30" spans="1:6" ht="15.75">
      <c r="A30" s="130">
        <v>2</v>
      </c>
      <c r="B30" s="132" t="str">
        <f>VLOOKUP(A30,Бег!$G$7:$J$128,4,FALSE)</f>
        <v>4.1</v>
      </c>
      <c r="C30" s="130" t="str">
        <f>VLOOKUP(B30,Мандатная!$A$17:$H$105,2,FALSE)</f>
        <v>Москвина </v>
      </c>
      <c r="D30" s="130" t="str">
        <f>VLOOKUP(B30,Мандатная!$A$17:$H$105,3,FALSE)</f>
        <v>Соня</v>
      </c>
      <c r="E30" s="130" t="str">
        <f>VLOOKUP(B30,Мандатная!$A$17:$H$105,5,FALSE)</f>
        <v>Ижевск</v>
      </c>
      <c r="F30" s="133" t="str">
        <f>VLOOKUP(B30,Бег!$A$7:$G$61,5,FALSE)</f>
        <v>2:36,7</v>
      </c>
    </row>
    <row r="31" spans="1:6" ht="15.75">
      <c r="A31" s="130">
        <v>3</v>
      </c>
      <c r="B31" s="132" t="str">
        <f>VLOOKUP(A31,Бег!$G$7:$J$128,4,FALSE)</f>
        <v>5.1</v>
      </c>
      <c r="C31" s="130" t="str">
        <f>VLOOKUP(B31,Мандатная!$A$17:$H$105,2,FALSE)</f>
        <v>Шишкина </v>
      </c>
      <c r="D31" s="130" t="str">
        <f>VLOOKUP(B31,Мандатная!$A$17:$H$105,3,FALSE)</f>
        <v>София</v>
      </c>
      <c r="E31" s="130" t="str">
        <f>VLOOKUP(B31,Мандатная!$A$17:$H$105,5,FALSE)</f>
        <v>Екатеринбург-2</v>
      </c>
      <c r="F31" s="133" t="str">
        <f>VLOOKUP(B31,Бег!$A$7:$G$61,5,FALSE)</f>
        <v>2:41,3</v>
      </c>
    </row>
    <row r="32" spans="1:6" ht="15.75">
      <c r="A32" s="130">
        <v>4</v>
      </c>
      <c r="B32" s="132" t="str">
        <f>VLOOKUP(A32,Бег!$G$7:$J$128,4,FALSE)</f>
        <v>3.3</v>
      </c>
      <c r="C32" s="130" t="str">
        <f>VLOOKUP(B32,Мандатная!$A$17:$H$105,2,FALSE)</f>
        <v>Головина </v>
      </c>
      <c r="D32" s="130" t="str">
        <f>VLOOKUP(B32,Мандатная!$A$17:$H$105,3,FALSE)</f>
        <v>Екатерина</v>
      </c>
      <c r="E32" s="130">
        <f>VLOOKUP(B32,Мандатная!$A$17:$H$105,5,FALSE)</f>
        <v>0</v>
      </c>
      <c r="F32" s="133" t="str">
        <f>VLOOKUP(B32,Бег!$A$7:$G$61,5,FALSE)</f>
        <v>2:43,3</v>
      </c>
    </row>
    <row r="33" spans="1:6" ht="15.75">
      <c r="A33" s="130">
        <v>5</v>
      </c>
      <c r="B33" s="132" t="str">
        <f>VLOOKUP(A33,Бег!$G$7:$J$128,4,FALSE)</f>
        <v>3.2</v>
      </c>
      <c r="C33" s="130" t="str">
        <f>VLOOKUP(B33,Мандатная!$A$17:$H$105,2,FALSE)</f>
        <v>Владимирова </v>
      </c>
      <c r="D33" s="130" t="str">
        <f>VLOOKUP(B33,Мандатная!$A$17:$H$105,3,FALSE)</f>
        <v>Мария</v>
      </c>
      <c r="E33" s="130">
        <f>VLOOKUP(B33,Мандатная!$A$17:$H$105,5,FALSE)</f>
        <v>0</v>
      </c>
      <c r="F33" s="133" t="str">
        <f>VLOOKUP(B33,Бег!$A$7:$G$61,5,FALSE)</f>
        <v>2:43,5</v>
      </c>
    </row>
    <row r="34" spans="1:6" ht="15.75">
      <c r="A34" s="130">
        <v>6</v>
      </c>
      <c r="B34" s="132" t="str">
        <f>VLOOKUP(A34,Бег!$G$7:$J$128,4,FALSE)</f>
        <v>5.2</v>
      </c>
      <c r="C34" s="130" t="str">
        <f>VLOOKUP(B34,Мандатная!$A$17:$H$105,2,FALSE)</f>
        <v>Синкявичуте </v>
      </c>
      <c r="D34" s="130" t="str">
        <f>VLOOKUP(B34,Мандатная!$A$17:$H$105,3,FALSE)</f>
        <v>Кристина</v>
      </c>
      <c r="E34" s="130">
        <f>VLOOKUP(B34,Мандатная!$A$17:$H$105,5,FALSE)</f>
        <v>0</v>
      </c>
      <c r="F34" s="133" t="str">
        <f>VLOOKUP(B34,Бег!$A$7:$G$61,5,FALSE)</f>
        <v>2:43,7</v>
      </c>
    </row>
    <row r="35" spans="1:6" ht="15.75">
      <c r="A35" s="130"/>
      <c r="B35" s="132"/>
      <c r="C35" s="130"/>
      <c r="D35" s="130"/>
      <c r="E35" s="130"/>
      <c r="F35" s="133"/>
    </row>
    <row r="36" spans="1:6" ht="15.75">
      <c r="A36" s="130"/>
      <c r="B36" s="132"/>
      <c r="C36" s="130"/>
      <c r="D36" s="130"/>
      <c r="E36" s="130"/>
      <c r="F36" s="133"/>
    </row>
    <row r="37" spans="1:6" ht="15.75">
      <c r="A37" s="130"/>
      <c r="B37" s="130"/>
      <c r="C37" s="130"/>
      <c r="D37" s="130"/>
      <c r="E37" s="130"/>
      <c r="F37" s="130"/>
    </row>
    <row r="38" spans="1:6" ht="15.75">
      <c r="A38" s="130"/>
      <c r="B38" s="179" t="s">
        <v>361</v>
      </c>
      <c r="C38" s="179"/>
      <c r="D38" s="179"/>
      <c r="E38" s="179"/>
      <c r="F38" s="179"/>
    </row>
    <row r="39" spans="1:6" ht="15.75">
      <c r="A39" s="130"/>
      <c r="B39" s="130"/>
      <c r="C39" s="130"/>
      <c r="D39" s="130"/>
      <c r="E39" s="130"/>
      <c r="F39" s="130"/>
    </row>
    <row r="40" spans="1:6" ht="15.75">
      <c r="A40" s="130">
        <v>1</v>
      </c>
      <c r="B40" s="132" t="str">
        <f>VLOOKUP(A40,Троеб!$M$7:$P$146,4,FALSE)</f>
        <v>3.1</v>
      </c>
      <c r="C40" s="130" t="str">
        <f>VLOOKUP(B40,Мандатная!$A$17:$H$105,2,FALSE)</f>
        <v>Сазонова </v>
      </c>
      <c r="D40" s="130" t="str">
        <f>VLOOKUP(B40,Мандатная!$A$17:$H$105,3,FALSE)</f>
        <v>Ольга</v>
      </c>
      <c r="E40" s="130" t="str">
        <f>VLOOKUP(B40,Мандатная!$A$17:$H$105,5,FALSE)</f>
        <v>Екатеринбург-1</v>
      </c>
      <c r="F40" s="137">
        <f>VLOOKUP(B40,Троеб!$A$7:$M$76,12,FALSE)</f>
        <v>3078</v>
      </c>
    </row>
    <row r="41" spans="1:6" ht="15.75">
      <c r="A41" s="130">
        <v>2</v>
      </c>
      <c r="B41" s="132" t="str">
        <f>VLOOKUP(A41,Троеб!$M$7:$P$146,4,FALSE)</f>
        <v>4.1</v>
      </c>
      <c r="C41" s="130" t="str">
        <f>VLOOKUP(B41,Мандатная!$A$17:$H$105,2,FALSE)</f>
        <v>Москвина </v>
      </c>
      <c r="D41" s="130" t="str">
        <f>VLOOKUP(B41,Мандатная!$A$17:$H$105,3,FALSE)</f>
        <v>Соня</v>
      </c>
      <c r="E41" s="130" t="str">
        <f>VLOOKUP(B41,Мандатная!$A$17:$H$105,5,FALSE)</f>
        <v>Ижевск</v>
      </c>
      <c r="F41" s="137">
        <f>VLOOKUP(B41,Троеб!$A$7:$M$76,12,FALSE)</f>
        <v>2747</v>
      </c>
    </row>
    <row r="42" spans="1:6" ht="15.75">
      <c r="A42" s="130">
        <v>3</v>
      </c>
      <c r="B42" s="132" t="str">
        <f>VLOOKUP(A42,Троеб!$M$7:$P$146,4,FALSE)</f>
        <v>3.2</v>
      </c>
      <c r="C42" s="130" t="str">
        <f>VLOOKUP(B42,Мандатная!$A$17:$H$105,2,FALSE)</f>
        <v>Владимирова </v>
      </c>
      <c r="D42" s="130" t="str">
        <f>VLOOKUP(B42,Мандатная!$A$17:$H$105,3,FALSE)</f>
        <v>Мария</v>
      </c>
      <c r="E42" s="130">
        <f>VLOOKUP(B42,Мандатная!$A$17:$H$105,5,FALSE)</f>
        <v>0</v>
      </c>
      <c r="F42" s="137">
        <f>VLOOKUP(B42,Троеб!$A$7:$M$76,12,FALSE)</f>
        <v>2744</v>
      </c>
    </row>
    <row r="43" spans="1:6" ht="15.75">
      <c r="A43" s="130">
        <v>4</v>
      </c>
      <c r="B43" s="132" t="str">
        <f>VLOOKUP(A43,Троеб!$M$7:$P$146,4,FALSE)</f>
        <v>6.2</v>
      </c>
      <c r="C43" s="130" t="str">
        <f>VLOOKUP(B43,Мандатная!$A$17:$H$105,2,FALSE)</f>
        <v>Бабинова </v>
      </c>
      <c r="D43" s="130" t="str">
        <f>VLOOKUP(B43,Мандатная!$A$17:$H$105,3,FALSE)</f>
        <v>Лада</v>
      </c>
      <c r="E43" s="130" t="str">
        <f>VLOOKUP(B43,Мандатная!$A$17:$H$105,5,FALSE)</f>
        <v>Екатеринбург-лично</v>
      </c>
      <c r="F43" s="137">
        <f>VLOOKUP(B43,Троеб!$A$7:$M$76,12,FALSE)</f>
        <v>2617</v>
      </c>
    </row>
    <row r="44" spans="1:6" ht="15.75">
      <c r="A44" s="130">
        <v>5</v>
      </c>
      <c r="B44" s="132" t="str">
        <f>VLOOKUP(A44,Троеб!$M$7:$P$146,4,FALSE)</f>
        <v>3.3</v>
      </c>
      <c r="C44" s="130" t="str">
        <f>VLOOKUP(B44,Мандатная!$A$17:$H$105,2,FALSE)</f>
        <v>Головина </v>
      </c>
      <c r="D44" s="130" t="str">
        <f>VLOOKUP(B44,Мандатная!$A$17:$H$105,3,FALSE)</f>
        <v>Екатерина</v>
      </c>
      <c r="E44" s="130">
        <f>VLOOKUP(B44,Мандатная!$A$17:$H$105,5,FALSE)</f>
        <v>0</v>
      </c>
      <c r="F44" s="137">
        <f>VLOOKUP(B44,Троеб!$A$7:$M$76,12,FALSE)</f>
        <v>2598</v>
      </c>
    </row>
    <row r="45" spans="1:6" ht="15.75">
      <c r="A45" s="130">
        <v>6</v>
      </c>
      <c r="B45" s="132" t="str">
        <f>VLOOKUP(A45,Троеб!$M$7:$P$146,4,FALSE)</f>
        <v>2.1</v>
      </c>
      <c r="C45" s="130" t="str">
        <f>VLOOKUP(B45,Мандатная!$A$17:$H$105,2,FALSE)</f>
        <v>Савикова</v>
      </c>
      <c r="D45" s="130" t="str">
        <f>VLOOKUP(B45,Мандатная!$A$17:$H$105,3,FALSE)</f>
        <v>Виктория</v>
      </c>
      <c r="E45" s="130" t="str">
        <f>VLOOKUP(B45,Мандатная!$A$17:$H$105,5,FALSE)</f>
        <v>Воронеж</v>
      </c>
      <c r="F45" s="137">
        <f>VLOOKUP(B45,Троеб!$A$7:$M$76,12,FALSE)</f>
        <v>2561</v>
      </c>
    </row>
    <row r="46" spans="1:6" ht="15.75">
      <c r="A46" s="130"/>
      <c r="B46" s="134"/>
      <c r="C46" s="130"/>
      <c r="D46" s="130"/>
      <c r="E46" s="130"/>
      <c r="F46" s="138"/>
    </row>
  </sheetData>
  <sheetProtection selectLockedCells="1" selectUnlockedCells="1"/>
  <mergeCells count="7">
    <mergeCell ref="B38:F38"/>
    <mergeCell ref="A2:F2"/>
    <mergeCell ref="A4:F4"/>
    <mergeCell ref="A5:F5"/>
    <mergeCell ref="B7:F7"/>
    <mergeCell ref="B17:F17"/>
    <mergeCell ref="B27:F27"/>
  </mergeCell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3" max="3" width="7.75390625" style="0" customWidth="1"/>
    <col min="4" max="4" width="41.875" style="0" customWidth="1"/>
    <col min="5" max="5" width="13.00390625" style="0" customWidth="1"/>
    <col min="6" max="6" width="7.00390625" style="0" customWidth="1"/>
  </cols>
  <sheetData>
    <row r="1" ht="12.75">
      <c r="I1" s="129"/>
    </row>
    <row r="2" spans="1:9" ht="15">
      <c r="A2" s="148" t="str">
        <f>Мандатная!A4</f>
        <v>Всероссийские соревнования  ДЮСТШ, СТК по  морскому троеборью</v>
      </c>
      <c r="B2" s="148"/>
      <c r="C2" s="148"/>
      <c r="D2" s="148"/>
      <c r="E2" s="148"/>
      <c r="F2" s="148"/>
      <c r="G2" s="148"/>
      <c r="H2" s="148"/>
      <c r="I2" s="55"/>
    </row>
    <row r="4" spans="1:8" ht="18">
      <c r="A4" s="130"/>
      <c r="B4" s="179" t="s">
        <v>4</v>
      </c>
      <c r="C4" s="179"/>
      <c r="D4" s="179"/>
      <c r="E4" s="179"/>
      <c r="F4" s="57"/>
      <c r="G4" s="57"/>
      <c r="H4" s="57"/>
    </row>
    <row r="5" spans="1:8" ht="15.75">
      <c r="A5" s="130"/>
      <c r="B5" s="179" t="s">
        <v>379</v>
      </c>
      <c r="C5" s="179"/>
      <c r="D5" s="179"/>
      <c r="E5" s="179"/>
      <c r="F5" s="56"/>
      <c r="G5" s="56"/>
      <c r="H5" s="56"/>
    </row>
    <row r="6" spans="1:5" ht="15.75">
      <c r="A6" s="130"/>
      <c r="B6" s="130"/>
      <c r="C6" s="130"/>
      <c r="D6" s="130"/>
      <c r="E6" s="130"/>
    </row>
    <row r="7" spans="1:5" ht="15.75">
      <c r="A7" s="130"/>
      <c r="B7" s="130"/>
      <c r="C7" s="130"/>
      <c r="D7" s="131" t="s">
        <v>302</v>
      </c>
      <c r="E7" s="130"/>
    </row>
    <row r="8" spans="1:5" ht="15.75">
      <c r="A8" s="130"/>
      <c r="B8" s="130"/>
      <c r="C8" s="139"/>
      <c r="D8" s="130"/>
      <c r="E8" s="130"/>
    </row>
    <row r="9" spans="1:5" ht="15.75">
      <c r="A9" s="130"/>
      <c r="B9" s="140" t="s">
        <v>306</v>
      </c>
      <c r="C9" s="140" t="s">
        <v>380</v>
      </c>
      <c r="D9" s="140" t="s">
        <v>376</v>
      </c>
      <c r="E9" s="140" t="s">
        <v>305</v>
      </c>
    </row>
    <row r="10" spans="1:5" ht="18" customHeight="1">
      <c r="A10" s="130"/>
      <c r="B10" s="141">
        <v>1</v>
      </c>
      <c r="C10" s="142" t="str">
        <f>VLOOKUP(B10,Плав!$I$7:$J$126,2,FALSE)</f>
        <v>3</v>
      </c>
      <c r="D10" s="130" t="str">
        <f>VLOOKUP(C10,Сводный!$A$13:$Q$84,4,FALSE)</f>
        <v>Екатеринбург-1</v>
      </c>
      <c r="E10" s="137">
        <f>VLOOKUP(C10,Плав!$A$7:$I$114,8,FALSE)</f>
        <v>3335</v>
      </c>
    </row>
    <row r="11" spans="1:5" ht="18" customHeight="1">
      <c r="A11" s="130"/>
      <c r="B11" s="141">
        <v>2</v>
      </c>
      <c r="C11" s="142" t="str">
        <f>VLOOKUP(B11,Плав!$I$7:$J$126,2,FALSE)</f>
        <v>5</v>
      </c>
      <c r="D11" s="130" t="str">
        <f>VLOOKUP(C11,Сводный!$A$13:$Q$84,4,FALSE)</f>
        <v>Екатеринбург-2</v>
      </c>
      <c r="E11" s="137">
        <f>VLOOKUP(C11,Плав!$A$7:$I$114,8,FALSE)</f>
        <v>3093</v>
      </c>
    </row>
    <row r="12" spans="1:5" ht="18" customHeight="1">
      <c r="A12" s="130"/>
      <c r="B12" s="141">
        <v>3</v>
      </c>
      <c r="C12" s="142" t="str">
        <f>VLOOKUP(B12,Плав!$I$7:$J$126,2,FALSE)</f>
        <v>2</v>
      </c>
      <c r="D12" s="130" t="str">
        <f>VLOOKUP(C12,Сводный!$A$13:$Q$84,4,FALSE)</f>
        <v>Воронеж</v>
      </c>
      <c r="E12" s="137">
        <f>VLOOKUP(C12,Плав!$A$7:$I$114,8,FALSE)</f>
        <v>2619</v>
      </c>
    </row>
    <row r="13" spans="1:5" ht="18" customHeight="1">
      <c r="A13" s="130"/>
      <c r="B13" s="141">
        <v>4</v>
      </c>
      <c r="C13" s="142" t="str">
        <f>VLOOKUP(B13,Плав!$I$7:$J$126,2,FALSE)</f>
        <v>4</v>
      </c>
      <c r="D13" s="130" t="str">
        <f>VLOOKUP(C13,Сводный!$A$13:$Q$84,4,FALSE)</f>
        <v>Ижевск</v>
      </c>
      <c r="E13" s="137">
        <f>VLOOKUP(C13,Плав!$A$7:$I$114,8,FALSE)</f>
        <v>2378</v>
      </c>
    </row>
    <row r="14" spans="1:5" ht="18" customHeight="1">
      <c r="A14" s="130"/>
      <c r="B14" s="141">
        <v>5</v>
      </c>
      <c r="C14" s="142" t="str">
        <f>VLOOKUP(B14,Плав!$I$7:$J$126,2,FALSE)</f>
        <v>1</v>
      </c>
      <c r="D14" s="130" t="str">
        <f>VLOOKUP(C14,Сводный!$A$13:$Q$84,4,FALSE)</f>
        <v>Новороссийск</v>
      </c>
      <c r="E14" s="137">
        <f>VLOOKUP(C14,Плав!$A$7:$I$114,8,FALSE)</f>
        <v>1970</v>
      </c>
    </row>
    <row r="15" spans="1:5" ht="15.75">
      <c r="A15" s="130"/>
      <c r="B15" s="130"/>
      <c r="C15" s="130"/>
      <c r="D15" s="130"/>
      <c r="E15" s="130"/>
    </row>
    <row r="16" spans="1:5" ht="18" customHeight="1">
      <c r="A16" s="130"/>
      <c r="B16" s="130"/>
      <c r="C16" s="130"/>
      <c r="D16" s="131" t="s">
        <v>360</v>
      </c>
      <c r="E16" s="130"/>
    </row>
    <row r="17" spans="1:5" ht="15.75">
      <c r="A17" s="130"/>
      <c r="B17" s="130"/>
      <c r="C17" s="139"/>
      <c r="D17" s="130"/>
      <c r="E17" s="130"/>
    </row>
    <row r="18" spans="1:5" ht="15.75">
      <c r="A18" s="130"/>
      <c r="B18" s="140" t="s">
        <v>306</v>
      </c>
      <c r="C18" s="140" t="s">
        <v>380</v>
      </c>
      <c r="D18" s="140" t="s">
        <v>376</v>
      </c>
      <c r="E18" s="140" t="s">
        <v>305</v>
      </c>
    </row>
    <row r="19" spans="1:5" ht="15.75">
      <c r="A19" s="130"/>
      <c r="B19" s="141">
        <v>1</v>
      </c>
      <c r="C19" s="142" t="str">
        <f>VLOOKUP(B19,Стр!$I$7:$J$118,2,FALSE)</f>
        <v>3</v>
      </c>
      <c r="D19" s="130" t="str">
        <f>VLOOKUP(C19,Сводный!$A$13:$Q$84,4,FALSE)</f>
        <v>Екатеринбург-1</v>
      </c>
      <c r="E19" s="137">
        <f>VLOOKUP(C19,Стр!$A$7:$I$106,8,FALSE)</f>
        <v>2448</v>
      </c>
    </row>
    <row r="20" spans="1:5" ht="15.75">
      <c r="A20" s="130"/>
      <c r="B20" s="141">
        <v>2</v>
      </c>
      <c r="C20" s="142" t="str">
        <f>VLOOKUP(B20,Стр!$I$7:$J$118,2,FALSE)</f>
        <v>2</v>
      </c>
      <c r="D20" s="130" t="str">
        <f>VLOOKUP(C20,Сводный!$A$13:$Q$84,4,FALSE)</f>
        <v>Воронеж</v>
      </c>
      <c r="E20" s="137">
        <f>VLOOKUP(C20,Стр!$A$7:$I$106,8,FALSE)</f>
        <v>2352</v>
      </c>
    </row>
    <row r="21" spans="1:5" ht="15.75">
      <c r="A21" s="130"/>
      <c r="B21" s="141">
        <v>3</v>
      </c>
      <c r="C21" s="142" t="str">
        <f>VLOOKUP(B21,Стр!$I$7:$J$118,2,FALSE)</f>
        <v>6</v>
      </c>
      <c r="D21" s="130" t="e">
        <f>VLOOKUP(C21,Сводный!$A$13:$P$84,4,FALSE)</f>
        <v>#N/A</v>
      </c>
      <c r="E21" s="137">
        <f>VLOOKUP(C21,Стр!$A$7:$I$106,8,FALSE)</f>
        <v>1800</v>
      </c>
    </row>
    <row r="22" spans="1:5" ht="15.75">
      <c r="A22" s="130"/>
      <c r="B22" s="141">
        <v>4</v>
      </c>
      <c r="C22" s="142" t="str">
        <f>VLOOKUP(B22,Стр!$I$7:$J$118,2,FALSE)</f>
        <v>4</v>
      </c>
      <c r="D22" s="130" t="str">
        <f>VLOOKUP(C22,Сводный!$A$13:$Q$84,4,FALSE)</f>
        <v>Ижевск</v>
      </c>
      <c r="E22" s="137">
        <f>VLOOKUP(C22,Стр!$A$7:$I$106,8,FALSE)</f>
        <v>1664</v>
      </c>
    </row>
    <row r="23" spans="1:5" ht="15.75">
      <c r="A23" s="130"/>
      <c r="B23" s="141">
        <v>5</v>
      </c>
      <c r="C23" s="142" t="str">
        <f>VLOOKUP(B23,Стр!$I$7:$J$118,2,FALSE)</f>
        <v>1</v>
      </c>
      <c r="D23" s="130" t="str">
        <f>VLOOKUP(C23,Сводный!$A$13:$Q$84,4,FALSE)</f>
        <v>Новороссийск</v>
      </c>
      <c r="E23" s="137">
        <f>VLOOKUP(C23,Стр!$A$7:$I$106,8,FALSE)</f>
        <v>1472</v>
      </c>
    </row>
    <row r="24" spans="1:5" ht="15.75">
      <c r="A24" s="130"/>
      <c r="B24" s="130"/>
      <c r="C24" s="130"/>
      <c r="D24" s="130"/>
      <c r="E24" s="130"/>
    </row>
    <row r="25" spans="1:5" ht="18" customHeight="1">
      <c r="A25" s="130"/>
      <c r="B25" s="130"/>
      <c r="C25" s="130"/>
      <c r="D25" s="131" t="s">
        <v>340</v>
      </c>
      <c r="E25" s="130"/>
    </row>
    <row r="26" spans="1:5" ht="15.75">
      <c r="A26" s="130"/>
      <c r="B26" s="130"/>
      <c r="C26" s="139"/>
      <c r="D26" s="130"/>
      <c r="E26" s="130"/>
    </row>
    <row r="27" spans="1:5" ht="15.75">
      <c r="A27" s="130"/>
      <c r="B27" s="140" t="s">
        <v>306</v>
      </c>
      <c r="C27" s="140" t="s">
        <v>380</v>
      </c>
      <c r="D27" s="140" t="s">
        <v>376</v>
      </c>
      <c r="E27" s="140" t="s">
        <v>305</v>
      </c>
    </row>
    <row r="28" spans="1:5" ht="18" customHeight="1">
      <c r="A28" s="130"/>
      <c r="B28" s="141">
        <v>1</v>
      </c>
      <c r="C28" s="142" t="str">
        <f>VLOOKUP(B28,Бег!$I$7:$J$108,2,FALSE)</f>
        <v>3</v>
      </c>
      <c r="D28" s="130" t="str">
        <f>VLOOKUP(C28,Сводный!$A$13:$Q$84,4,FALSE)</f>
        <v>Екатеринбург-1</v>
      </c>
      <c r="E28" s="137">
        <f>VLOOKUP(C28,Бег!$A$7:$I$96,8,FALSE)</f>
        <v>2637</v>
      </c>
    </row>
    <row r="29" spans="1:5" ht="18" customHeight="1">
      <c r="A29" s="130"/>
      <c r="B29" s="141">
        <v>2</v>
      </c>
      <c r="C29" s="142" t="str">
        <f>VLOOKUP(B29,Бег!$I$7:$J$108,2,FALSE)</f>
        <v>5</v>
      </c>
      <c r="D29" s="130" t="str">
        <f>VLOOKUP(C29,Сводный!$A$13:$Q$84,4,FALSE)</f>
        <v>Екатеринбург-2</v>
      </c>
      <c r="E29" s="137">
        <f>VLOOKUP(C29,Бег!$A$7:$I$96,8,FALSE)</f>
        <v>2487</v>
      </c>
    </row>
    <row r="30" spans="1:5" ht="18" customHeight="1">
      <c r="A30" s="130"/>
      <c r="B30" s="141">
        <v>3</v>
      </c>
      <c r="C30" s="142" t="str">
        <f>VLOOKUP(B30,Бег!$I$7:$J$108,2,FALSE)</f>
        <v>4</v>
      </c>
      <c r="D30" s="130" t="str">
        <f>VLOOKUP(C30,Сводный!$A$13:$Q$84,4,FALSE)</f>
        <v>Ижевск</v>
      </c>
      <c r="E30" s="137">
        <f>VLOOKUP(C30,Бег!$A$7:$I$96,8,FALSE)</f>
        <v>2077</v>
      </c>
    </row>
    <row r="31" spans="1:5" ht="18" customHeight="1">
      <c r="A31" s="130"/>
      <c r="B31" s="141">
        <v>4</v>
      </c>
      <c r="C31" s="142" t="str">
        <f>VLOOKUP(B31,Бег!$I$7:$J$108,2,FALSE)</f>
        <v>2</v>
      </c>
      <c r="D31" s="130" t="str">
        <f>VLOOKUP(C31,Сводный!$A$13:$Q$84,4,FALSE)</f>
        <v>Воронеж</v>
      </c>
      <c r="E31" s="137">
        <f>VLOOKUP(C31,Бег!$A$7:$I$96,8,FALSE)</f>
        <v>1719</v>
      </c>
    </row>
    <row r="32" spans="1:5" ht="18" customHeight="1">
      <c r="A32" s="130"/>
      <c r="B32" s="141">
        <v>5</v>
      </c>
      <c r="C32" s="142" t="str">
        <f>VLOOKUP(B32,Бег!$I$7:$J$108,2,FALSE)</f>
        <v>1</v>
      </c>
      <c r="D32" s="130" t="str">
        <f>VLOOKUP(C32,Сводный!$A$13:$Q$84,4,FALSE)</f>
        <v>Новороссийск</v>
      </c>
      <c r="E32" s="137">
        <f>VLOOKUP(C32,Бег!$A$7:$I$96,8,FALSE)</f>
        <v>1214</v>
      </c>
    </row>
    <row r="33" spans="1:5" ht="18" customHeight="1">
      <c r="A33" s="130"/>
      <c r="B33" s="141"/>
      <c r="C33" s="142"/>
      <c r="D33" s="130"/>
      <c r="E33" s="137"/>
    </row>
    <row r="34" spans="1:5" ht="15.75">
      <c r="A34" s="130"/>
      <c r="B34" s="130"/>
      <c r="C34" s="130"/>
      <c r="D34" s="141" t="s">
        <v>4</v>
      </c>
      <c r="E34" s="130"/>
    </row>
    <row r="35" spans="1:5" ht="18" customHeight="1">
      <c r="A35" s="130"/>
      <c r="B35" s="130"/>
      <c r="C35" s="130"/>
      <c r="D35" s="131" t="s">
        <v>361</v>
      </c>
      <c r="E35" s="130"/>
    </row>
    <row r="36" spans="1:5" ht="15.75">
      <c r="A36" s="130"/>
      <c r="B36" s="130"/>
      <c r="C36" s="139"/>
      <c r="D36" s="130"/>
      <c r="E36" s="130"/>
    </row>
    <row r="37" spans="1:5" ht="15.75">
      <c r="A37" s="130"/>
      <c r="B37" s="140" t="s">
        <v>306</v>
      </c>
      <c r="C37" s="140" t="s">
        <v>380</v>
      </c>
      <c r="D37" s="140" t="s">
        <v>376</v>
      </c>
      <c r="E37" s="140" t="s">
        <v>305</v>
      </c>
    </row>
    <row r="38" spans="1:7" ht="18" customHeight="1">
      <c r="A38" s="130"/>
      <c r="B38" s="141">
        <v>1</v>
      </c>
      <c r="C38" s="142" t="str">
        <f>VLOOKUP(B38,Троеб!$O$7:$P$126,2,FALSE)</f>
        <v>3</v>
      </c>
      <c r="D38" s="130" t="str">
        <f>VLOOKUP(C38,Сводный!$A$13:$Q$84,4,FALSE)</f>
        <v>Екатеринбург-1</v>
      </c>
      <c r="E38" s="141">
        <f>VLOOKUP(C38,Троеб!$A$7:$P$114,14,FALSE)</f>
        <v>8420</v>
      </c>
      <c r="G38" s="84"/>
    </row>
    <row r="39" spans="1:5" ht="18" customHeight="1">
      <c r="A39" s="130"/>
      <c r="B39" s="141">
        <v>2</v>
      </c>
      <c r="C39" s="142" t="str">
        <f>VLOOKUP(B39,Троеб!$O$7:$P$126,2,FALSE)</f>
        <v>5</v>
      </c>
      <c r="D39" s="130" t="str">
        <f>VLOOKUP(C39,Сводный!$A$13:$Q$84,4,FALSE)</f>
        <v>Екатеринбург-2</v>
      </c>
      <c r="E39" s="141">
        <f>VLOOKUP(C39,Троеб!$A$7:$P$114,14,FALSE)</f>
        <v>6804</v>
      </c>
    </row>
    <row r="40" spans="1:5" ht="18" customHeight="1">
      <c r="A40" s="130"/>
      <c r="B40" s="141">
        <v>3</v>
      </c>
      <c r="C40" s="142" t="str">
        <f>VLOOKUP(B40,Троеб!$O$7:$P$126,2,FALSE)</f>
        <v>2</v>
      </c>
      <c r="D40" s="130" t="str">
        <f>VLOOKUP(C40,Сводный!$A$13:$Q$84,4,FALSE)</f>
        <v>Воронеж</v>
      </c>
      <c r="E40" s="141">
        <f>VLOOKUP(C40,Троеб!$A$7:$P$114,14,FALSE)</f>
        <v>6690</v>
      </c>
    </row>
    <row r="41" spans="1:5" ht="18" customHeight="1">
      <c r="A41" s="130"/>
      <c r="B41" s="141">
        <v>4</v>
      </c>
      <c r="C41" s="142" t="str">
        <f>VLOOKUP(B41,Троеб!$O$7:$P$126,2,FALSE)</f>
        <v>4</v>
      </c>
      <c r="D41" s="130" t="str">
        <f>VLOOKUP(C41,Сводный!$A$13:$Q$84,4,FALSE)</f>
        <v>Ижевск</v>
      </c>
      <c r="E41" s="141">
        <f>VLOOKUP(C41,Троеб!$A$7:$P$114,14,FALSE)</f>
        <v>6119</v>
      </c>
    </row>
    <row r="42" spans="2:5" ht="15.75">
      <c r="B42" s="141">
        <v>5</v>
      </c>
      <c r="C42" s="142" t="str">
        <f>VLOOKUP(B42,Троеб!$O$7:$P$126,2,FALSE)</f>
        <v>6</v>
      </c>
      <c r="D42" s="130" t="e">
        <f>VLOOKUP(C42,Сводный!$A$13:$Q$84,4,FALSE)</f>
        <v>#N/A</v>
      </c>
      <c r="E42" s="141">
        <f>VLOOKUP(C42,Троеб!$A$7:$P$114,14,FALSE)</f>
        <v>5586</v>
      </c>
    </row>
  </sheetData>
  <sheetProtection selectLockedCells="1" selectUnlockedCells="1"/>
  <mergeCells count="3">
    <mergeCell ref="A2:H2"/>
    <mergeCell ref="B4:E4"/>
    <mergeCell ref="B5:E5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06"/>
  <sheetViews>
    <sheetView zoomScalePageLayoutView="0" workbookViewId="0" topLeftCell="A790">
      <selection activeCell="B1311" sqref="B1311"/>
    </sheetView>
  </sheetViews>
  <sheetFormatPr defaultColWidth="9.00390625" defaultRowHeight="12.75"/>
  <cols>
    <col min="2" max="2" width="18.875" style="0" customWidth="1"/>
    <col min="3" max="3" width="12.625" style="0" customWidth="1"/>
  </cols>
  <sheetData>
    <row r="1" spans="1:5" ht="12.75" customHeight="1">
      <c r="A1" s="180" t="s">
        <v>381</v>
      </c>
      <c r="B1" s="180"/>
      <c r="C1" s="143"/>
      <c r="D1" s="143"/>
      <c r="E1" s="143"/>
    </row>
    <row r="2" spans="1:6" ht="12.75">
      <c r="A2" s="180"/>
      <c r="B2" s="180"/>
      <c r="C2" s="129" t="s">
        <v>382</v>
      </c>
      <c r="D2" s="143" t="s">
        <v>383</v>
      </c>
      <c r="E2" s="143"/>
      <c r="F2" t="s">
        <v>384</v>
      </c>
    </row>
    <row r="3" spans="1:5" ht="12.75">
      <c r="A3" s="180"/>
      <c r="B3" s="180"/>
      <c r="C3" s="144">
        <v>0.0018518518518518517</v>
      </c>
      <c r="D3" s="143" t="s">
        <v>385</v>
      </c>
      <c r="E3" s="143"/>
    </row>
    <row r="4" spans="1:8" ht="12.75">
      <c r="A4" s="66" t="s">
        <v>386</v>
      </c>
      <c r="B4" s="84">
        <v>1300</v>
      </c>
      <c r="D4" s="145" t="s">
        <v>387</v>
      </c>
      <c r="E4" s="145"/>
      <c r="F4" s="2"/>
      <c r="G4" s="2"/>
      <c r="H4" s="2"/>
    </row>
    <row r="5" spans="1:5" ht="12.75">
      <c r="A5" s="66" t="s">
        <v>388</v>
      </c>
      <c r="B5" s="84">
        <v>1299</v>
      </c>
      <c r="D5" s="145" t="s">
        <v>389</v>
      </c>
      <c r="E5" s="145">
        <v>4</v>
      </c>
    </row>
    <row r="6" spans="1:5" ht="12.75">
      <c r="A6" s="66" t="s">
        <v>390</v>
      </c>
      <c r="B6" s="84">
        <v>1298</v>
      </c>
      <c r="D6" s="145" t="s">
        <v>391</v>
      </c>
      <c r="E6" s="145">
        <v>1306</v>
      </c>
    </row>
    <row r="7" spans="1:6" ht="12.75">
      <c r="A7" s="66" t="s">
        <v>392</v>
      </c>
      <c r="B7" s="84">
        <v>1297</v>
      </c>
      <c r="F7" s="115"/>
    </row>
    <row r="8" spans="1:6" ht="12.75">
      <c r="A8" s="66" t="s">
        <v>393</v>
      </c>
      <c r="B8" s="84">
        <v>1296</v>
      </c>
      <c r="F8" s="115"/>
    </row>
    <row r="9" spans="1:6" ht="12.75">
      <c r="A9" s="66" t="s">
        <v>394</v>
      </c>
      <c r="B9" s="84">
        <v>1295</v>
      </c>
      <c r="F9" s="115"/>
    </row>
    <row r="10" spans="1:6" ht="12.75">
      <c r="A10" s="66" t="s">
        <v>395</v>
      </c>
      <c r="B10" s="84">
        <v>1294</v>
      </c>
      <c r="F10" s="115"/>
    </row>
    <row r="11" spans="1:6" ht="12.75">
      <c r="A11" s="66" t="s">
        <v>396</v>
      </c>
      <c r="B11" s="84">
        <v>1293</v>
      </c>
      <c r="F11" s="115"/>
    </row>
    <row r="12" spans="1:6" ht="12.75">
      <c r="A12" s="66" t="s">
        <v>397</v>
      </c>
      <c r="B12" s="84">
        <v>1292</v>
      </c>
      <c r="F12" s="115"/>
    </row>
    <row r="13" spans="1:6" ht="12.75">
      <c r="A13" s="66" t="s">
        <v>398</v>
      </c>
      <c r="B13" s="84">
        <v>1291</v>
      </c>
      <c r="F13" s="115"/>
    </row>
    <row r="14" spans="1:6" ht="12.75">
      <c r="A14" s="66" t="s">
        <v>399</v>
      </c>
      <c r="B14" s="84">
        <v>1290</v>
      </c>
      <c r="F14" s="115"/>
    </row>
    <row r="15" spans="1:6" ht="12.75">
      <c r="A15" s="66" t="s">
        <v>400</v>
      </c>
      <c r="B15" s="84">
        <v>1289</v>
      </c>
      <c r="F15" s="115"/>
    </row>
    <row r="16" spans="1:6" ht="12.75">
      <c r="A16" s="66" t="s">
        <v>401</v>
      </c>
      <c r="B16" s="84">
        <v>1288</v>
      </c>
      <c r="F16" s="115"/>
    </row>
    <row r="17" spans="1:6" ht="12.75">
      <c r="A17" s="66" t="s">
        <v>402</v>
      </c>
      <c r="B17" s="84">
        <v>1287</v>
      </c>
      <c r="F17" s="115"/>
    </row>
    <row r="18" spans="1:6" ht="12.75">
      <c r="A18" s="66" t="s">
        <v>403</v>
      </c>
      <c r="B18" s="84">
        <v>1286</v>
      </c>
      <c r="F18" s="115"/>
    </row>
    <row r="19" spans="1:6" ht="12.75">
      <c r="A19" s="66" t="s">
        <v>404</v>
      </c>
      <c r="B19" s="84">
        <v>1285</v>
      </c>
      <c r="F19" s="115"/>
    </row>
    <row r="20" spans="1:6" ht="12.75">
      <c r="A20" s="66" t="s">
        <v>405</v>
      </c>
      <c r="B20" s="84">
        <v>1284</v>
      </c>
      <c r="F20" s="115"/>
    </row>
    <row r="21" spans="1:6" ht="12.75">
      <c r="A21" s="66" t="s">
        <v>406</v>
      </c>
      <c r="B21" s="84">
        <v>1283</v>
      </c>
      <c r="F21" s="115"/>
    </row>
    <row r="22" spans="1:6" ht="12.75">
      <c r="A22" s="66" t="s">
        <v>407</v>
      </c>
      <c r="B22" s="84">
        <v>1282</v>
      </c>
      <c r="F22" s="115"/>
    </row>
    <row r="23" spans="1:6" ht="12.75">
      <c r="A23" s="66" t="s">
        <v>408</v>
      </c>
      <c r="B23" s="84">
        <v>1281</v>
      </c>
      <c r="F23" s="115"/>
    </row>
    <row r="24" spans="1:6" ht="12.75">
      <c r="A24" s="66" t="s">
        <v>409</v>
      </c>
      <c r="B24" s="84">
        <v>1280</v>
      </c>
      <c r="F24" s="115"/>
    </row>
    <row r="25" spans="1:6" ht="12.75">
      <c r="A25" s="66" t="s">
        <v>410</v>
      </c>
      <c r="B25" s="84">
        <v>1279</v>
      </c>
      <c r="F25" s="115"/>
    </row>
    <row r="26" spans="1:6" ht="12.75">
      <c r="A26" s="66" t="s">
        <v>411</v>
      </c>
      <c r="B26" s="84">
        <v>1278</v>
      </c>
      <c r="F26" s="115"/>
    </row>
    <row r="27" spans="1:6" ht="12.75">
      <c r="A27" s="66" t="s">
        <v>412</v>
      </c>
      <c r="B27" s="84">
        <v>1277</v>
      </c>
      <c r="F27" s="115"/>
    </row>
    <row r="28" spans="1:6" ht="12.75">
      <c r="A28" s="66" t="s">
        <v>413</v>
      </c>
      <c r="B28" s="84">
        <v>1276</v>
      </c>
      <c r="F28" s="115"/>
    </row>
    <row r="29" spans="1:6" ht="12.75">
      <c r="A29" s="66" t="s">
        <v>414</v>
      </c>
      <c r="B29" s="84">
        <v>1275</v>
      </c>
      <c r="F29" s="115"/>
    </row>
    <row r="30" spans="1:6" ht="12.75">
      <c r="A30" s="66" t="s">
        <v>415</v>
      </c>
      <c r="B30" s="84">
        <v>1274</v>
      </c>
      <c r="F30" s="115"/>
    </row>
    <row r="31" spans="1:6" ht="12.75">
      <c r="A31" s="66" t="s">
        <v>416</v>
      </c>
      <c r="B31" s="84">
        <v>1273</v>
      </c>
      <c r="F31" s="115"/>
    </row>
    <row r="32" spans="1:6" ht="12.75">
      <c r="A32" s="66" t="s">
        <v>417</v>
      </c>
      <c r="B32" s="84">
        <v>1272</v>
      </c>
      <c r="F32" s="115"/>
    </row>
    <row r="33" spans="1:6" ht="12.75">
      <c r="A33" s="66" t="s">
        <v>418</v>
      </c>
      <c r="B33" s="84">
        <v>1271</v>
      </c>
      <c r="F33" s="115"/>
    </row>
    <row r="34" spans="1:6" ht="12.75">
      <c r="A34" s="66" t="s">
        <v>419</v>
      </c>
      <c r="B34" s="84">
        <v>1270</v>
      </c>
      <c r="F34" s="115"/>
    </row>
    <row r="35" spans="1:6" ht="12.75">
      <c r="A35" s="66" t="s">
        <v>420</v>
      </c>
      <c r="B35" s="84">
        <v>1269</v>
      </c>
      <c r="F35" s="115"/>
    </row>
    <row r="36" spans="1:6" ht="12.75">
      <c r="A36" s="66" t="s">
        <v>421</v>
      </c>
      <c r="B36" s="84">
        <v>1268</v>
      </c>
      <c r="F36" s="115"/>
    </row>
    <row r="37" spans="1:6" ht="12.75">
      <c r="A37" s="66" t="s">
        <v>422</v>
      </c>
      <c r="B37" s="84">
        <v>1267</v>
      </c>
      <c r="F37" s="115"/>
    </row>
    <row r="38" spans="1:6" ht="12.75">
      <c r="A38" s="66" t="s">
        <v>423</v>
      </c>
      <c r="B38" s="84">
        <v>1266</v>
      </c>
      <c r="F38" s="115"/>
    </row>
    <row r="39" spans="1:6" ht="12.75">
      <c r="A39" s="66" t="s">
        <v>424</v>
      </c>
      <c r="B39" s="84">
        <v>1265</v>
      </c>
      <c r="F39" s="115"/>
    </row>
    <row r="40" spans="1:6" ht="12.75">
      <c r="A40" s="66" t="s">
        <v>425</v>
      </c>
      <c r="B40" s="84">
        <v>1264</v>
      </c>
      <c r="F40" s="115"/>
    </row>
    <row r="41" spans="1:6" ht="12.75">
      <c r="A41" s="66" t="s">
        <v>426</v>
      </c>
      <c r="B41" s="84">
        <v>1263</v>
      </c>
      <c r="F41" s="115"/>
    </row>
    <row r="42" spans="1:6" ht="12.75">
      <c r="A42" s="66" t="s">
        <v>427</v>
      </c>
      <c r="B42" s="84">
        <v>1262</v>
      </c>
      <c r="F42" s="115"/>
    </row>
    <row r="43" spans="1:6" ht="12.75">
      <c r="A43" s="66" t="s">
        <v>428</v>
      </c>
      <c r="B43" s="84">
        <v>1261</v>
      </c>
      <c r="F43" s="115"/>
    </row>
    <row r="44" spans="1:6" ht="12.75">
      <c r="A44" s="66" t="s">
        <v>429</v>
      </c>
      <c r="B44" s="84">
        <v>1260</v>
      </c>
      <c r="F44" s="115"/>
    </row>
    <row r="45" spans="1:6" ht="12.75">
      <c r="A45" s="66" t="s">
        <v>430</v>
      </c>
      <c r="B45" s="84">
        <v>1259</v>
      </c>
      <c r="F45" s="115"/>
    </row>
    <row r="46" spans="1:6" ht="12.75">
      <c r="A46" s="66" t="s">
        <v>431</v>
      </c>
      <c r="B46" s="84">
        <v>1258</v>
      </c>
      <c r="F46" s="115"/>
    </row>
    <row r="47" spans="1:6" ht="12.75">
      <c r="A47" s="66" t="s">
        <v>432</v>
      </c>
      <c r="B47" s="84">
        <v>1257</v>
      </c>
      <c r="F47" s="115"/>
    </row>
    <row r="48" spans="1:6" ht="12.75">
      <c r="A48" s="66" t="s">
        <v>433</v>
      </c>
      <c r="B48" s="84">
        <v>1256</v>
      </c>
      <c r="F48" s="115"/>
    </row>
    <row r="49" spans="1:6" ht="12.75">
      <c r="A49" s="66" t="s">
        <v>434</v>
      </c>
      <c r="B49" s="84">
        <v>1255</v>
      </c>
      <c r="F49" s="115"/>
    </row>
    <row r="50" spans="1:6" ht="12.75">
      <c r="A50" s="66" t="s">
        <v>435</v>
      </c>
      <c r="B50" s="84">
        <v>1254</v>
      </c>
      <c r="F50" s="115"/>
    </row>
    <row r="51" spans="1:6" ht="12.75">
      <c r="A51" s="66" t="s">
        <v>436</v>
      </c>
      <c r="B51" s="84">
        <v>1253</v>
      </c>
      <c r="F51" s="115"/>
    </row>
    <row r="52" spans="1:6" ht="12.75">
      <c r="A52" s="66" t="s">
        <v>437</v>
      </c>
      <c r="B52" s="84">
        <v>1252</v>
      </c>
      <c r="F52" s="115"/>
    </row>
    <row r="53" spans="1:6" ht="12.75">
      <c r="A53" s="66" t="s">
        <v>438</v>
      </c>
      <c r="B53" s="84">
        <v>1251</v>
      </c>
      <c r="F53" s="115"/>
    </row>
    <row r="54" spans="1:6" ht="12.75">
      <c r="A54" s="66" t="s">
        <v>439</v>
      </c>
      <c r="B54" s="84">
        <v>1250</v>
      </c>
      <c r="F54" s="115"/>
    </row>
    <row r="55" spans="1:6" ht="12.75">
      <c r="A55" s="66" t="s">
        <v>440</v>
      </c>
      <c r="B55" s="84">
        <v>1249</v>
      </c>
      <c r="F55" s="115"/>
    </row>
    <row r="56" spans="1:6" ht="12.75">
      <c r="A56" s="66" t="s">
        <v>441</v>
      </c>
      <c r="B56" s="84">
        <v>1248</v>
      </c>
      <c r="F56" s="115"/>
    </row>
    <row r="57" spans="1:6" ht="12.75">
      <c r="A57" s="66" t="s">
        <v>442</v>
      </c>
      <c r="B57" s="84">
        <v>1247</v>
      </c>
      <c r="F57" s="115"/>
    </row>
    <row r="58" spans="1:2" ht="12.75">
      <c r="A58" s="66" t="s">
        <v>443</v>
      </c>
      <c r="B58" s="84">
        <v>1246</v>
      </c>
    </row>
    <row r="59" spans="1:2" ht="12.75">
      <c r="A59" s="66" t="s">
        <v>444</v>
      </c>
      <c r="B59" s="84">
        <v>1245</v>
      </c>
    </row>
    <row r="60" spans="1:2" ht="12.75">
      <c r="A60" s="66" t="s">
        <v>445</v>
      </c>
      <c r="B60" s="84">
        <v>1244</v>
      </c>
    </row>
    <row r="61" spans="1:2" ht="12.75">
      <c r="A61" s="66" t="s">
        <v>446</v>
      </c>
      <c r="B61" s="84">
        <v>1243</v>
      </c>
    </row>
    <row r="62" spans="1:2" ht="12.75">
      <c r="A62" s="66" t="s">
        <v>447</v>
      </c>
      <c r="B62" s="84">
        <v>1242</v>
      </c>
    </row>
    <row r="63" spans="1:2" ht="12.75">
      <c r="A63" s="66" t="s">
        <v>448</v>
      </c>
      <c r="B63" s="84">
        <v>1241</v>
      </c>
    </row>
    <row r="64" spans="1:2" ht="12.75">
      <c r="A64" s="66" t="s">
        <v>449</v>
      </c>
      <c r="B64" s="84">
        <v>1240</v>
      </c>
    </row>
    <row r="65" spans="1:2" ht="12.75">
      <c r="A65" s="66" t="s">
        <v>450</v>
      </c>
      <c r="B65" s="84">
        <v>1239</v>
      </c>
    </row>
    <row r="66" spans="1:2" ht="12.75">
      <c r="A66" s="66" t="s">
        <v>451</v>
      </c>
      <c r="B66" s="84">
        <v>1238</v>
      </c>
    </row>
    <row r="67" spans="1:2" ht="12.75">
      <c r="A67" s="66" t="s">
        <v>452</v>
      </c>
      <c r="B67" s="84">
        <v>1237</v>
      </c>
    </row>
    <row r="68" spans="1:2" ht="12.75">
      <c r="A68" s="66" t="s">
        <v>453</v>
      </c>
      <c r="B68" s="84">
        <v>1236</v>
      </c>
    </row>
    <row r="69" spans="1:2" ht="12.75">
      <c r="A69" s="66" t="s">
        <v>454</v>
      </c>
      <c r="B69" s="84">
        <v>1235</v>
      </c>
    </row>
    <row r="70" spans="1:2" ht="12.75">
      <c r="A70" s="66" t="s">
        <v>455</v>
      </c>
      <c r="B70" s="84">
        <v>1234</v>
      </c>
    </row>
    <row r="71" spans="1:2" ht="12.75">
      <c r="A71" s="66" t="s">
        <v>456</v>
      </c>
      <c r="B71" s="84">
        <v>1233</v>
      </c>
    </row>
    <row r="72" spans="1:2" ht="12.75">
      <c r="A72" s="66" t="s">
        <v>457</v>
      </c>
      <c r="B72" s="84">
        <v>1232</v>
      </c>
    </row>
    <row r="73" spans="1:2" ht="12.75">
      <c r="A73" s="66" t="s">
        <v>458</v>
      </c>
      <c r="B73" s="84">
        <v>1231</v>
      </c>
    </row>
    <row r="74" spans="1:2" ht="12.75">
      <c r="A74" s="66" t="s">
        <v>459</v>
      </c>
      <c r="B74" s="84">
        <v>1230</v>
      </c>
    </row>
    <row r="75" spans="1:2" ht="12.75">
      <c r="A75" s="66" t="s">
        <v>460</v>
      </c>
      <c r="B75" s="84">
        <v>1229</v>
      </c>
    </row>
    <row r="76" spans="1:2" ht="12.75">
      <c r="A76" s="66" t="s">
        <v>461</v>
      </c>
      <c r="B76" s="84">
        <v>1228</v>
      </c>
    </row>
    <row r="77" spans="1:2" ht="12.75">
      <c r="A77" s="66" t="s">
        <v>462</v>
      </c>
      <c r="B77" s="84">
        <v>1227</v>
      </c>
    </row>
    <row r="78" spans="1:2" ht="12.75">
      <c r="A78" s="66" t="s">
        <v>463</v>
      </c>
      <c r="B78" s="84">
        <v>1226</v>
      </c>
    </row>
    <row r="79" spans="1:2" ht="12.75">
      <c r="A79" s="66" t="s">
        <v>464</v>
      </c>
      <c r="B79" s="84">
        <v>1225</v>
      </c>
    </row>
    <row r="80" spans="1:2" ht="12.75">
      <c r="A80" s="66" t="s">
        <v>465</v>
      </c>
      <c r="B80" s="84">
        <v>1224</v>
      </c>
    </row>
    <row r="81" spans="1:2" ht="12.75">
      <c r="A81" s="66" t="s">
        <v>466</v>
      </c>
      <c r="B81" s="84">
        <v>1223</v>
      </c>
    </row>
    <row r="82" spans="1:2" ht="12.75">
      <c r="A82" s="66" t="s">
        <v>467</v>
      </c>
      <c r="B82" s="84">
        <v>1222</v>
      </c>
    </row>
    <row r="83" spans="1:2" ht="12.75">
      <c r="A83" s="66" t="s">
        <v>468</v>
      </c>
      <c r="B83" s="84">
        <v>1221</v>
      </c>
    </row>
    <row r="84" spans="1:2" ht="12.75">
      <c r="A84" s="66" t="s">
        <v>469</v>
      </c>
      <c r="B84" s="84">
        <v>1220</v>
      </c>
    </row>
    <row r="85" spans="1:2" ht="12.75">
      <c r="A85" s="66" t="s">
        <v>470</v>
      </c>
      <c r="B85" s="84">
        <v>1219</v>
      </c>
    </row>
    <row r="86" spans="1:2" ht="12.75">
      <c r="A86" s="66" t="s">
        <v>471</v>
      </c>
      <c r="B86" s="84">
        <v>1218</v>
      </c>
    </row>
    <row r="87" spans="1:2" ht="12.75">
      <c r="A87" s="66" t="s">
        <v>472</v>
      </c>
      <c r="B87" s="84">
        <v>1217</v>
      </c>
    </row>
    <row r="88" spans="1:2" ht="12.75">
      <c r="A88" s="66" t="s">
        <v>473</v>
      </c>
      <c r="B88" s="84">
        <v>1216</v>
      </c>
    </row>
    <row r="89" spans="1:2" ht="12.75">
      <c r="A89" s="66" t="s">
        <v>474</v>
      </c>
      <c r="B89" s="84">
        <v>1215</v>
      </c>
    </row>
    <row r="90" spans="1:2" ht="12.75">
      <c r="A90" s="66" t="s">
        <v>475</v>
      </c>
      <c r="B90" s="84">
        <v>1214</v>
      </c>
    </row>
    <row r="91" spans="1:2" ht="12.75">
      <c r="A91" s="66" t="s">
        <v>476</v>
      </c>
      <c r="B91" s="84">
        <v>1213</v>
      </c>
    </row>
    <row r="92" spans="1:2" ht="12.75">
      <c r="A92" s="66" t="s">
        <v>477</v>
      </c>
      <c r="B92" s="84">
        <v>1212</v>
      </c>
    </row>
    <row r="93" spans="1:2" ht="12.75">
      <c r="A93" s="66" t="s">
        <v>478</v>
      </c>
      <c r="B93" s="84">
        <v>1211</v>
      </c>
    </row>
    <row r="94" spans="1:2" ht="12.75">
      <c r="A94" s="66" t="s">
        <v>479</v>
      </c>
      <c r="B94" s="84">
        <v>1210</v>
      </c>
    </row>
    <row r="95" spans="1:2" ht="12.75">
      <c r="A95" s="66" t="s">
        <v>480</v>
      </c>
      <c r="B95" s="84">
        <v>1209</v>
      </c>
    </row>
    <row r="96" spans="1:2" ht="12.75">
      <c r="A96" s="66" t="s">
        <v>481</v>
      </c>
      <c r="B96" s="84">
        <v>1208</v>
      </c>
    </row>
    <row r="97" spans="1:2" ht="12.75">
      <c r="A97" s="66" t="s">
        <v>482</v>
      </c>
      <c r="B97" s="84">
        <v>1207</v>
      </c>
    </row>
    <row r="98" spans="1:2" ht="12.75">
      <c r="A98" s="66" t="s">
        <v>483</v>
      </c>
      <c r="B98" s="84">
        <v>1206</v>
      </c>
    </row>
    <row r="99" spans="1:2" ht="12.75">
      <c r="A99" s="66" t="s">
        <v>484</v>
      </c>
      <c r="B99" s="84">
        <v>1205</v>
      </c>
    </row>
    <row r="100" spans="1:2" ht="12.75">
      <c r="A100" s="66" t="s">
        <v>485</v>
      </c>
      <c r="B100" s="84">
        <v>1204</v>
      </c>
    </row>
    <row r="101" spans="1:2" ht="12.75">
      <c r="A101" s="66" t="s">
        <v>486</v>
      </c>
      <c r="B101" s="84">
        <v>1203</v>
      </c>
    </row>
    <row r="102" spans="1:2" ht="12.75">
      <c r="A102" s="66" t="s">
        <v>487</v>
      </c>
      <c r="B102" s="84">
        <v>1202</v>
      </c>
    </row>
    <row r="103" spans="1:2" ht="12.75">
      <c r="A103" s="66" t="s">
        <v>488</v>
      </c>
      <c r="B103" s="84">
        <v>1201</v>
      </c>
    </row>
    <row r="104" spans="1:2" ht="12.75">
      <c r="A104" s="66" t="s">
        <v>489</v>
      </c>
      <c r="B104" s="84">
        <v>1200</v>
      </c>
    </row>
    <row r="105" spans="1:2" ht="12.75">
      <c r="A105" s="66" t="s">
        <v>490</v>
      </c>
      <c r="B105" s="84">
        <v>1199</v>
      </c>
    </row>
    <row r="106" spans="1:2" ht="12.75">
      <c r="A106" s="66" t="s">
        <v>491</v>
      </c>
      <c r="B106" s="84">
        <v>1198</v>
      </c>
    </row>
    <row r="107" spans="1:2" ht="12.75">
      <c r="A107" s="66" t="s">
        <v>492</v>
      </c>
      <c r="B107" s="84">
        <v>1197</v>
      </c>
    </row>
    <row r="108" spans="1:2" ht="12.75">
      <c r="A108" s="66" t="s">
        <v>493</v>
      </c>
      <c r="B108" s="84">
        <v>1196</v>
      </c>
    </row>
    <row r="109" spans="1:2" ht="12.75">
      <c r="A109" s="66" t="s">
        <v>494</v>
      </c>
      <c r="B109" s="84">
        <v>1195</v>
      </c>
    </row>
    <row r="110" spans="1:2" ht="12.75">
      <c r="A110" s="66" t="s">
        <v>495</v>
      </c>
      <c r="B110" s="84">
        <v>1194</v>
      </c>
    </row>
    <row r="111" spans="1:2" ht="12.75">
      <c r="A111" s="66" t="s">
        <v>496</v>
      </c>
      <c r="B111" s="84">
        <v>1193</v>
      </c>
    </row>
    <row r="112" spans="1:2" ht="12.75">
      <c r="A112" s="66" t="s">
        <v>497</v>
      </c>
      <c r="B112" s="84">
        <v>1192</v>
      </c>
    </row>
    <row r="113" spans="1:2" ht="12.75">
      <c r="A113" s="66" t="s">
        <v>498</v>
      </c>
      <c r="B113" s="84">
        <v>1191</v>
      </c>
    </row>
    <row r="114" spans="1:2" ht="12.75">
      <c r="A114" s="66" t="s">
        <v>499</v>
      </c>
      <c r="B114" s="84">
        <v>1190</v>
      </c>
    </row>
    <row r="115" spans="1:2" ht="12.75">
      <c r="A115" s="66" t="s">
        <v>500</v>
      </c>
      <c r="B115" s="84">
        <v>1189</v>
      </c>
    </row>
    <row r="116" spans="1:2" ht="12.75">
      <c r="A116" s="66" t="s">
        <v>501</v>
      </c>
      <c r="B116" s="84">
        <v>1188</v>
      </c>
    </row>
    <row r="117" spans="1:2" ht="12.75">
      <c r="A117" s="66" t="s">
        <v>502</v>
      </c>
      <c r="B117" s="84">
        <v>1187</v>
      </c>
    </row>
    <row r="118" spans="1:2" ht="12.75">
      <c r="A118" s="66" t="s">
        <v>503</v>
      </c>
      <c r="B118" s="84">
        <v>1186</v>
      </c>
    </row>
    <row r="119" spans="1:2" ht="12.75">
      <c r="A119" s="66" t="s">
        <v>504</v>
      </c>
      <c r="B119" s="84">
        <v>1185</v>
      </c>
    </row>
    <row r="120" spans="1:2" ht="12.75">
      <c r="A120" s="66" t="s">
        <v>505</v>
      </c>
      <c r="B120" s="84">
        <v>1184</v>
      </c>
    </row>
    <row r="121" spans="1:2" ht="12.75">
      <c r="A121" s="66" t="s">
        <v>506</v>
      </c>
      <c r="B121" s="84">
        <v>1183</v>
      </c>
    </row>
    <row r="122" spans="1:2" ht="12.75">
      <c r="A122" s="66" t="s">
        <v>507</v>
      </c>
      <c r="B122" s="84">
        <v>1182</v>
      </c>
    </row>
    <row r="123" spans="1:2" ht="12.75">
      <c r="A123" s="66" t="s">
        <v>508</v>
      </c>
      <c r="B123" s="84">
        <v>1181</v>
      </c>
    </row>
    <row r="124" spans="1:2" ht="12.75">
      <c r="A124" s="66" t="s">
        <v>509</v>
      </c>
      <c r="B124" s="84">
        <v>1180</v>
      </c>
    </row>
    <row r="125" spans="1:2" ht="12.75">
      <c r="A125" s="66" t="s">
        <v>510</v>
      </c>
      <c r="B125" s="84">
        <v>1179</v>
      </c>
    </row>
    <row r="126" spans="1:2" ht="12.75">
      <c r="A126" s="66" t="s">
        <v>317</v>
      </c>
      <c r="B126" s="84">
        <v>1178</v>
      </c>
    </row>
    <row r="127" spans="1:2" ht="12.75">
      <c r="A127" s="66" t="s">
        <v>511</v>
      </c>
      <c r="B127" s="84">
        <v>1177</v>
      </c>
    </row>
    <row r="128" spans="1:2" ht="12.75">
      <c r="A128" s="66" t="s">
        <v>512</v>
      </c>
      <c r="B128" s="84">
        <v>1176</v>
      </c>
    </row>
    <row r="129" spans="1:2" ht="12.75">
      <c r="A129" s="66" t="s">
        <v>513</v>
      </c>
      <c r="B129" s="84">
        <v>1175</v>
      </c>
    </row>
    <row r="130" spans="1:2" ht="12.75">
      <c r="A130" s="66" t="s">
        <v>514</v>
      </c>
      <c r="B130" s="84">
        <v>1174</v>
      </c>
    </row>
    <row r="131" spans="1:2" ht="12.75">
      <c r="A131" s="66" t="s">
        <v>515</v>
      </c>
      <c r="B131" s="84">
        <v>1173</v>
      </c>
    </row>
    <row r="132" spans="1:2" ht="12.75">
      <c r="A132" s="66" t="s">
        <v>516</v>
      </c>
      <c r="B132" s="84">
        <v>1172</v>
      </c>
    </row>
    <row r="133" spans="1:2" ht="12.75">
      <c r="A133" s="66" t="s">
        <v>517</v>
      </c>
      <c r="B133" s="84">
        <v>1171</v>
      </c>
    </row>
    <row r="134" spans="1:2" ht="12.75">
      <c r="A134" s="66" t="s">
        <v>518</v>
      </c>
      <c r="B134" s="84">
        <v>1170</v>
      </c>
    </row>
    <row r="135" spans="1:2" ht="12.75">
      <c r="A135" s="66" t="s">
        <v>519</v>
      </c>
      <c r="B135" s="84">
        <v>1169</v>
      </c>
    </row>
    <row r="136" spans="1:2" ht="12.75">
      <c r="A136" s="66" t="s">
        <v>520</v>
      </c>
      <c r="B136" s="84">
        <v>1168</v>
      </c>
    </row>
    <row r="137" spans="1:2" ht="12.75">
      <c r="A137" s="66" t="s">
        <v>521</v>
      </c>
      <c r="B137" s="84">
        <v>1167</v>
      </c>
    </row>
    <row r="138" spans="1:2" ht="12.75">
      <c r="A138" s="66" t="s">
        <v>522</v>
      </c>
      <c r="B138" s="84">
        <v>1166</v>
      </c>
    </row>
    <row r="139" spans="1:2" ht="12.75">
      <c r="A139" s="66" t="s">
        <v>523</v>
      </c>
      <c r="B139" s="84">
        <v>1165</v>
      </c>
    </row>
    <row r="140" spans="1:2" ht="12.75">
      <c r="A140" s="66" t="s">
        <v>524</v>
      </c>
      <c r="B140" s="84">
        <v>1164</v>
      </c>
    </row>
    <row r="141" spans="1:2" ht="12.75">
      <c r="A141" s="66" t="s">
        <v>525</v>
      </c>
      <c r="B141" s="84">
        <v>1163</v>
      </c>
    </row>
    <row r="142" spans="1:2" ht="12.75">
      <c r="A142" s="66" t="s">
        <v>526</v>
      </c>
      <c r="B142" s="84">
        <v>1162</v>
      </c>
    </row>
    <row r="143" spans="1:2" ht="12.75">
      <c r="A143" s="66" t="s">
        <v>527</v>
      </c>
      <c r="B143" s="84">
        <v>1161</v>
      </c>
    </row>
    <row r="144" spans="1:2" ht="12.75">
      <c r="A144" s="66" t="s">
        <v>528</v>
      </c>
      <c r="B144" s="84">
        <v>1160</v>
      </c>
    </row>
    <row r="145" spans="1:2" ht="12.75">
      <c r="A145" s="66" t="s">
        <v>529</v>
      </c>
      <c r="B145" s="84">
        <v>1159</v>
      </c>
    </row>
    <row r="146" spans="1:2" ht="12.75">
      <c r="A146" s="66" t="s">
        <v>530</v>
      </c>
      <c r="B146" s="84">
        <v>1158</v>
      </c>
    </row>
    <row r="147" spans="1:2" ht="12.75">
      <c r="A147" s="66" t="s">
        <v>531</v>
      </c>
      <c r="B147" s="84">
        <v>1157</v>
      </c>
    </row>
    <row r="148" spans="1:2" ht="12.75">
      <c r="A148" s="66" t="s">
        <v>532</v>
      </c>
      <c r="B148" s="84">
        <v>1156</v>
      </c>
    </row>
    <row r="149" spans="1:2" ht="12.75">
      <c r="A149" s="66" t="s">
        <v>533</v>
      </c>
      <c r="B149" s="84">
        <v>1155</v>
      </c>
    </row>
    <row r="150" spans="1:2" ht="12.75">
      <c r="A150" s="66" t="s">
        <v>534</v>
      </c>
      <c r="B150" s="84">
        <v>1154</v>
      </c>
    </row>
    <row r="151" spans="1:2" ht="12.75">
      <c r="A151" s="66" t="s">
        <v>535</v>
      </c>
      <c r="B151" s="84">
        <v>1153</v>
      </c>
    </row>
    <row r="152" spans="1:2" ht="12.75">
      <c r="A152" s="66" t="s">
        <v>536</v>
      </c>
      <c r="B152" s="84">
        <v>1152</v>
      </c>
    </row>
    <row r="153" spans="1:2" ht="12.75">
      <c r="A153" s="66" t="s">
        <v>537</v>
      </c>
      <c r="B153" s="84">
        <v>1151</v>
      </c>
    </row>
    <row r="154" spans="1:2" ht="12.75">
      <c r="A154" s="66" t="s">
        <v>538</v>
      </c>
      <c r="B154" s="84">
        <v>1150</v>
      </c>
    </row>
    <row r="155" spans="1:2" ht="12.75">
      <c r="A155" s="66" t="s">
        <v>539</v>
      </c>
      <c r="B155" s="84">
        <v>1149</v>
      </c>
    </row>
    <row r="156" spans="1:2" ht="12.75">
      <c r="A156" s="66" t="s">
        <v>540</v>
      </c>
      <c r="B156" s="84">
        <v>1148</v>
      </c>
    </row>
    <row r="157" spans="1:2" ht="12.75">
      <c r="A157" s="66" t="s">
        <v>541</v>
      </c>
      <c r="B157" s="84">
        <v>1147</v>
      </c>
    </row>
    <row r="158" spans="1:2" ht="12.75">
      <c r="A158" s="66" t="s">
        <v>542</v>
      </c>
      <c r="B158" s="84">
        <v>1146</v>
      </c>
    </row>
    <row r="159" spans="1:2" ht="12.75">
      <c r="A159" s="66" t="s">
        <v>543</v>
      </c>
      <c r="B159" s="84">
        <v>1145</v>
      </c>
    </row>
    <row r="160" spans="1:2" ht="12.75">
      <c r="A160" s="66" t="s">
        <v>544</v>
      </c>
      <c r="B160" s="84">
        <v>1144</v>
      </c>
    </row>
    <row r="161" spans="1:2" ht="12.75">
      <c r="A161" s="66" t="s">
        <v>545</v>
      </c>
      <c r="B161" s="84">
        <v>1143</v>
      </c>
    </row>
    <row r="162" spans="1:2" ht="12.75">
      <c r="A162" s="66" t="s">
        <v>546</v>
      </c>
      <c r="B162" s="84">
        <v>1142</v>
      </c>
    </row>
    <row r="163" spans="1:2" ht="12.75">
      <c r="A163" s="66" t="s">
        <v>547</v>
      </c>
      <c r="B163" s="84">
        <v>1141</v>
      </c>
    </row>
    <row r="164" spans="1:2" ht="12.75">
      <c r="A164" s="66" t="s">
        <v>548</v>
      </c>
      <c r="B164" s="84">
        <v>1140</v>
      </c>
    </row>
    <row r="165" spans="1:2" ht="12.75">
      <c r="A165" s="66" t="s">
        <v>549</v>
      </c>
      <c r="B165" s="84">
        <v>1139</v>
      </c>
    </row>
    <row r="166" spans="1:2" ht="12.75">
      <c r="A166" s="66" t="s">
        <v>550</v>
      </c>
      <c r="B166" s="84">
        <v>1138</v>
      </c>
    </row>
    <row r="167" spans="1:2" ht="12.75">
      <c r="A167" s="66" t="s">
        <v>551</v>
      </c>
      <c r="B167" s="84">
        <v>1137</v>
      </c>
    </row>
    <row r="168" spans="1:2" ht="12.75">
      <c r="A168" s="66" t="s">
        <v>552</v>
      </c>
      <c r="B168" s="84">
        <v>1136</v>
      </c>
    </row>
    <row r="169" spans="1:2" ht="12.75">
      <c r="A169" s="66" t="s">
        <v>553</v>
      </c>
      <c r="B169" s="84">
        <v>1135</v>
      </c>
    </row>
    <row r="170" spans="1:2" ht="12.75">
      <c r="A170" s="66" t="s">
        <v>554</v>
      </c>
      <c r="B170" s="84">
        <v>1134</v>
      </c>
    </row>
    <row r="171" spans="1:2" ht="12.75">
      <c r="A171" s="66" t="s">
        <v>555</v>
      </c>
      <c r="B171" s="84">
        <v>1133</v>
      </c>
    </row>
    <row r="172" spans="1:2" ht="12.75">
      <c r="A172" s="66" t="s">
        <v>556</v>
      </c>
      <c r="B172" s="84">
        <v>1132</v>
      </c>
    </row>
    <row r="173" spans="1:2" ht="12.75">
      <c r="A173" s="66" t="s">
        <v>557</v>
      </c>
      <c r="B173" s="84">
        <v>1131</v>
      </c>
    </row>
    <row r="174" spans="1:2" ht="12.75">
      <c r="A174" s="66" t="s">
        <v>558</v>
      </c>
      <c r="B174" s="84">
        <v>1130</v>
      </c>
    </row>
    <row r="175" spans="1:2" ht="12.75">
      <c r="A175" s="66" t="s">
        <v>559</v>
      </c>
      <c r="B175" s="84">
        <v>1129</v>
      </c>
    </row>
    <row r="176" spans="1:2" ht="12.75">
      <c r="A176" s="66" t="s">
        <v>560</v>
      </c>
      <c r="B176" s="84">
        <v>1128</v>
      </c>
    </row>
    <row r="177" spans="1:2" ht="12.75">
      <c r="A177" s="66" t="s">
        <v>561</v>
      </c>
      <c r="B177" s="84">
        <v>1127</v>
      </c>
    </row>
    <row r="178" spans="1:2" ht="12.75">
      <c r="A178" s="66" t="s">
        <v>562</v>
      </c>
      <c r="B178" s="84">
        <v>1126</v>
      </c>
    </row>
    <row r="179" spans="1:2" ht="12.75">
      <c r="A179" s="66" t="s">
        <v>563</v>
      </c>
      <c r="B179" s="84">
        <v>1125</v>
      </c>
    </row>
    <row r="180" spans="1:2" ht="12.75">
      <c r="A180" s="66" t="s">
        <v>564</v>
      </c>
      <c r="B180" s="84">
        <v>1124</v>
      </c>
    </row>
    <row r="181" spans="1:2" ht="12.75">
      <c r="A181" s="66" t="s">
        <v>565</v>
      </c>
      <c r="B181" s="84">
        <v>1123</v>
      </c>
    </row>
    <row r="182" spans="1:2" ht="12.75">
      <c r="A182" s="66" t="s">
        <v>566</v>
      </c>
      <c r="B182" s="84">
        <v>1122</v>
      </c>
    </row>
    <row r="183" spans="1:2" ht="12.75">
      <c r="A183" s="66" t="s">
        <v>567</v>
      </c>
      <c r="B183" s="84">
        <v>1121</v>
      </c>
    </row>
    <row r="184" spans="1:2" ht="12.75">
      <c r="A184" s="66" t="s">
        <v>568</v>
      </c>
      <c r="B184" s="84">
        <v>1120</v>
      </c>
    </row>
    <row r="185" spans="1:2" ht="12.75">
      <c r="A185" s="66" t="s">
        <v>569</v>
      </c>
      <c r="B185" s="84">
        <v>1119</v>
      </c>
    </row>
    <row r="186" spans="1:2" ht="12.75">
      <c r="A186" s="66" t="s">
        <v>570</v>
      </c>
      <c r="B186" s="84">
        <v>1118</v>
      </c>
    </row>
    <row r="187" spans="1:2" ht="12.75">
      <c r="A187" s="66" t="s">
        <v>571</v>
      </c>
      <c r="B187" s="84">
        <v>1117</v>
      </c>
    </row>
    <row r="188" spans="1:2" ht="12.75">
      <c r="A188" s="66" t="s">
        <v>572</v>
      </c>
      <c r="B188" s="84">
        <v>1116</v>
      </c>
    </row>
    <row r="189" spans="1:2" ht="12.75">
      <c r="A189" s="66" t="s">
        <v>573</v>
      </c>
      <c r="B189" s="84">
        <v>1115</v>
      </c>
    </row>
    <row r="190" spans="1:2" ht="12.75">
      <c r="A190" s="66" t="s">
        <v>574</v>
      </c>
      <c r="B190" s="84">
        <v>1114</v>
      </c>
    </row>
    <row r="191" spans="1:2" ht="12.75">
      <c r="A191" s="66" t="s">
        <v>575</v>
      </c>
      <c r="B191" s="84">
        <v>1113</v>
      </c>
    </row>
    <row r="192" spans="1:2" ht="12.75">
      <c r="A192" s="66" t="s">
        <v>576</v>
      </c>
      <c r="B192" s="84">
        <v>1112</v>
      </c>
    </row>
    <row r="193" spans="1:2" ht="12.75">
      <c r="A193" s="66" t="s">
        <v>577</v>
      </c>
      <c r="B193" s="84">
        <v>1111</v>
      </c>
    </row>
    <row r="194" spans="1:2" ht="12.75">
      <c r="A194" s="66" t="s">
        <v>578</v>
      </c>
      <c r="B194" s="84">
        <v>1110</v>
      </c>
    </row>
    <row r="195" spans="1:2" ht="12.75">
      <c r="A195" s="66" t="s">
        <v>579</v>
      </c>
      <c r="B195" s="84">
        <v>1109</v>
      </c>
    </row>
    <row r="196" spans="1:2" ht="12.75">
      <c r="A196" s="66" t="s">
        <v>580</v>
      </c>
      <c r="B196" s="84">
        <v>1108</v>
      </c>
    </row>
    <row r="197" spans="1:2" ht="12.75">
      <c r="A197" s="66" t="s">
        <v>581</v>
      </c>
      <c r="B197" s="84">
        <v>1107</v>
      </c>
    </row>
    <row r="198" spans="1:2" ht="12.75">
      <c r="A198" s="66" t="s">
        <v>582</v>
      </c>
      <c r="B198" s="84">
        <v>1106</v>
      </c>
    </row>
    <row r="199" spans="1:2" ht="12.75">
      <c r="A199" s="66" t="s">
        <v>583</v>
      </c>
      <c r="B199" s="84">
        <v>1105</v>
      </c>
    </row>
    <row r="200" spans="1:2" ht="12.75">
      <c r="A200" s="66" t="s">
        <v>584</v>
      </c>
      <c r="B200" s="84">
        <v>1104</v>
      </c>
    </row>
    <row r="201" spans="1:2" ht="12.75">
      <c r="A201" s="66" t="s">
        <v>585</v>
      </c>
      <c r="B201" s="84">
        <v>1103</v>
      </c>
    </row>
    <row r="202" spans="1:2" ht="12.75">
      <c r="A202" s="66" t="s">
        <v>586</v>
      </c>
      <c r="B202" s="84">
        <v>1102</v>
      </c>
    </row>
    <row r="203" spans="1:2" ht="12.75">
      <c r="A203" s="66" t="s">
        <v>587</v>
      </c>
      <c r="B203" s="84">
        <v>1101</v>
      </c>
    </row>
    <row r="204" spans="1:2" ht="12.75">
      <c r="A204" s="66" t="s">
        <v>588</v>
      </c>
      <c r="B204" s="84">
        <v>1100</v>
      </c>
    </row>
    <row r="205" spans="1:2" ht="12.75">
      <c r="A205" s="66" t="s">
        <v>589</v>
      </c>
      <c r="B205" s="84">
        <v>1099</v>
      </c>
    </row>
    <row r="206" spans="1:2" ht="12.75">
      <c r="A206" s="66" t="s">
        <v>590</v>
      </c>
      <c r="B206" s="84">
        <v>1098</v>
      </c>
    </row>
    <row r="207" spans="1:2" ht="12.75">
      <c r="A207" s="66" t="s">
        <v>591</v>
      </c>
      <c r="B207" s="84">
        <v>1097</v>
      </c>
    </row>
    <row r="208" spans="1:2" ht="12.75">
      <c r="A208" s="66" t="s">
        <v>592</v>
      </c>
      <c r="B208" s="84">
        <v>1096</v>
      </c>
    </row>
    <row r="209" spans="1:2" ht="12.75">
      <c r="A209" s="66" t="s">
        <v>593</v>
      </c>
      <c r="B209" s="84">
        <v>1095</v>
      </c>
    </row>
    <row r="210" spans="1:2" ht="12.75">
      <c r="A210" s="66" t="s">
        <v>594</v>
      </c>
      <c r="B210" s="84">
        <v>1094</v>
      </c>
    </row>
    <row r="211" spans="1:2" ht="12.75">
      <c r="A211" s="66" t="s">
        <v>318</v>
      </c>
      <c r="B211" s="84">
        <v>1093</v>
      </c>
    </row>
    <row r="212" spans="1:2" ht="12.75">
      <c r="A212" s="66" t="s">
        <v>595</v>
      </c>
      <c r="B212" s="84">
        <v>1092</v>
      </c>
    </row>
    <row r="213" spans="1:2" ht="12.75">
      <c r="A213" s="66" t="s">
        <v>596</v>
      </c>
      <c r="B213" s="84">
        <v>1091</v>
      </c>
    </row>
    <row r="214" spans="1:2" ht="12.75">
      <c r="A214" s="66" t="s">
        <v>597</v>
      </c>
      <c r="B214" s="84">
        <v>1090</v>
      </c>
    </row>
    <row r="215" spans="1:2" ht="12.75">
      <c r="A215" s="66" t="s">
        <v>598</v>
      </c>
      <c r="B215" s="84">
        <v>1089</v>
      </c>
    </row>
    <row r="216" spans="1:2" ht="12.75">
      <c r="A216" s="66" t="s">
        <v>599</v>
      </c>
      <c r="B216" s="84">
        <v>1088</v>
      </c>
    </row>
    <row r="217" spans="1:2" ht="12.75">
      <c r="A217" s="66" t="s">
        <v>600</v>
      </c>
      <c r="B217" s="84">
        <v>1087</v>
      </c>
    </row>
    <row r="218" spans="1:2" ht="12.75">
      <c r="A218" s="66" t="s">
        <v>601</v>
      </c>
      <c r="B218" s="84">
        <v>1086</v>
      </c>
    </row>
    <row r="219" spans="1:2" ht="12.75">
      <c r="A219" s="66" t="s">
        <v>602</v>
      </c>
      <c r="B219" s="84">
        <v>1085</v>
      </c>
    </row>
    <row r="220" spans="1:2" ht="12.75">
      <c r="A220" s="66" t="s">
        <v>603</v>
      </c>
      <c r="B220" s="84">
        <v>1084</v>
      </c>
    </row>
    <row r="221" spans="1:2" ht="12.75">
      <c r="A221" s="66" t="s">
        <v>604</v>
      </c>
      <c r="B221" s="84">
        <v>1083</v>
      </c>
    </row>
    <row r="222" spans="1:2" ht="12.75">
      <c r="A222" s="66" t="s">
        <v>605</v>
      </c>
      <c r="B222" s="84">
        <v>1082</v>
      </c>
    </row>
    <row r="223" spans="1:2" ht="12.75">
      <c r="A223" s="66" t="s">
        <v>606</v>
      </c>
      <c r="B223" s="84">
        <v>1081</v>
      </c>
    </row>
    <row r="224" spans="1:2" ht="12.75">
      <c r="A224" s="66" t="s">
        <v>330</v>
      </c>
      <c r="B224" s="84">
        <v>1080</v>
      </c>
    </row>
    <row r="225" spans="1:2" ht="12.75">
      <c r="A225" s="66" t="s">
        <v>607</v>
      </c>
      <c r="B225" s="84">
        <v>1079</v>
      </c>
    </row>
    <row r="226" spans="1:2" ht="12.75">
      <c r="A226" s="66" t="s">
        <v>608</v>
      </c>
      <c r="B226" s="84">
        <v>1078</v>
      </c>
    </row>
    <row r="227" spans="1:2" ht="12.75">
      <c r="A227" s="66" t="s">
        <v>609</v>
      </c>
      <c r="B227" s="84">
        <v>1077</v>
      </c>
    </row>
    <row r="228" spans="1:2" ht="12.75">
      <c r="A228" s="66" t="s">
        <v>610</v>
      </c>
      <c r="B228" s="84">
        <v>1076</v>
      </c>
    </row>
    <row r="229" spans="1:2" ht="12.75">
      <c r="A229" s="66" t="s">
        <v>611</v>
      </c>
      <c r="B229" s="84">
        <v>1075</v>
      </c>
    </row>
    <row r="230" spans="1:2" ht="12.75">
      <c r="A230" s="66" t="s">
        <v>612</v>
      </c>
      <c r="B230" s="84">
        <v>1074</v>
      </c>
    </row>
    <row r="231" spans="1:2" ht="12.75">
      <c r="A231" s="66" t="s">
        <v>613</v>
      </c>
      <c r="B231" s="84">
        <v>1073</v>
      </c>
    </row>
    <row r="232" spans="1:2" ht="12.75">
      <c r="A232" s="66" t="s">
        <v>614</v>
      </c>
      <c r="B232" s="84">
        <v>1072</v>
      </c>
    </row>
    <row r="233" spans="1:2" ht="12.75">
      <c r="A233" s="66" t="s">
        <v>615</v>
      </c>
      <c r="B233" s="84">
        <v>1071</v>
      </c>
    </row>
    <row r="234" spans="1:2" ht="12.75">
      <c r="A234" s="66" t="s">
        <v>616</v>
      </c>
      <c r="B234" s="84">
        <v>1070</v>
      </c>
    </row>
    <row r="235" spans="1:2" ht="12.75">
      <c r="A235" s="66" t="s">
        <v>617</v>
      </c>
      <c r="B235" s="84">
        <v>1069</v>
      </c>
    </row>
    <row r="236" spans="1:2" ht="12.75">
      <c r="A236" s="66" t="s">
        <v>618</v>
      </c>
      <c r="B236" s="84">
        <v>1068</v>
      </c>
    </row>
    <row r="237" spans="1:2" ht="12.75">
      <c r="A237" s="66" t="s">
        <v>619</v>
      </c>
      <c r="B237" s="84">
        <v>1067</v>
      </c>
    </row>
    <row r="238" spans="1:2" ht="12.75">
      <c r="A238" s="66" t="s">
        <v>620</v>
      </c>
      <c r="B238" s="84">
        <v>1066</v>
      </c>
    </row>
    <row r="239" spans="1:2" ht="12.75">
      <c r="A239" s="66" t="s">
        <v>621</v>
      </c>
      <c r="B239" s="84">
        <v>1065</v>
      </c>
    </row>
    <row r="240" spans="1:2" ht="12.75">
      <c r="A240" s="66" t="s">
        <v>319</v>
      </c>
      <c r="B240" s="84">
        <v>1064</v>
      </c>
    </row>
    <row r="241" spans="1:2" ht="12.75">
      <c r="A241" s="66" t="s">
        <v>622</v>
      </c>
      <c r="B241" s="84">
        <v>1063</v>
      </c>
    </row>
    <row r="242" spans="1:2" ht="12.75">
      <c r="A242" s="66" t="s">
        <v>623</v>
      </c>
      <c r="B242" s="84">
        <v>1062</v>
      </c>
    </row>
    <row r="243" spans="1:2" ht="12.75">
      <c r="A243" s="66" t="s">
        <v>624</v>
      </c>
      <c r="B243" s="84">
        <v>1061</v>
      </c>
    </row>
    <row r="244" spans="1:2" ht="12.75">
      <c r="A244" s="66" t="s">
        <v>625</v>
      </c>
      <c r="B244" s="84">
        <v>1060</v>
      </c>
    </row>
    <row r="245" spans="1:2" ht="12.75">
      <c r="A245" s="66" t="s">
        <v>626</v>
      </c>
      <c r="B245" s="84">
        <v>1059</v>
      </c>
    </row>
    <row r="246" spans="1:2" ht="12.75">
      <c r="A246" s="66" t="s">
        <v>627</v>
      </c>
      <c r="B246" s="84">
        <v>1058</v>
      </c>
    </row>
    <row r="247" spans="1:2" ht="12.75">
      <c r="A247" s="66" t="s">
        <v>628</v>
      </c>
      <c r="B247" s="84">
        <v>1057</v>
      </c>
    </row>
    <row r="248" spans="1:2" ht="12.75">
      <c r="A248" s="66" t="s">
        <v>629</v>
      </c>
      <c r="B248" s="84">
        <v>1056</v>
      </c>
    </row>
    <row r="249" spans="1:2" ht="12.75">
      <c r="A249" s="66" t="s">
        <v>630</v>
      </c>
      <c r="B249" s="84">
        <v>1055</v>
      </c>
    </row>
    <row r="250" spans="1:2" ht="12.75">
      <c r="A250" s="66" t="s">
        <v>631</v>
      </c>
      <c r="B250" s="84">
        <v>1054</v>
      </c>
    </row>
    <row r="251" spans="1:2" ht="12.75">
      <c r="A251" s="66" t="s">
        <v>632</v>
      </c>
      <c r="B251" s="84">
        <v>1053</v>
      </c>
    </row>
    <row r="252" spans="1:2" ht="12.75">
      <c r="A252" s="66" t="s">
        <v>633</v>
      </c>
      <c r="B252" s="84">
        <v>1052</v>
      </c>
    </row>
    <row r="253" spans="1:2" ht="12.75">
      <c r="A253" s="66" t="s">
        <v>634</v>
      </c>
      <c r="B253" s="84">
        <v>1051</v>
      </c>
    </row>
    <row r="254" spans="1:2" ht="12.75">
      <c r="A254" s="66" t="s">
        <v>635</v>
      </c>
      <c r="B254" s="84">
        <v>1050</v>
      </c>
    </row>
    <row r="255" spans="1:2" ht="12.75">
      <c r="A255" s="66" t="s">
        <v>636</v>
      </c>
      <c r="B255" s="84">
        <v>1049</v>
      </c>
    </row>
    <row r="256" spans="1:2" ht="12.75">
      <c r="A256" s="66" t="s">
        <v>637</v>
      </c>
      <c r="B256" s="84">
        <v>1048</v>
      </c>
    </row>
    <row r="257" spans="1:2" ht="12.75">
      <c r="A257" s="66" t="s">
        <v>638</v>
      </c>
      <c r="B257" s="84">
        <v>1047</v>
      </c>
    </row>
    <row r="258" spans="1:2" ht="12.75">
      <c r="A258" s="66" t="s">
        <v>639</v>
      </c>
      <c r="B258" s="84">
        <v>1046</v>
      </c>
    </row>
    <row r="259" spans="1:2" ht="12.75">
      <c r="A259" s="66" t="s">
        <v>640</v>
      </c>
      <c r="B259" s="84">
        <v>1045</v>
      </c>
    </row>
    <row r="260" spans="1:2" ht="12.75">
      <c r="A260" s="66" t="s">
        <v>327</v>
      </c>
      <c r="B260" s="84">
        <v>1044</v>
      </c>
    </row>
    <row r="261" spans="1:2" ht="12.75">
      <c r="A261" s="66" t="s">
        <v>641</v>
      </c>
      <c r="B261" s="84">
        <v>1043</v>
      </c>
    </row>
    <row r="262" spans="1:2" ht="12.75">
      <c r="A262" s="66" t="s">
        <v>642</v>
      </c>
      <c r="B262" s="84">
        <v>1042</v>
      </c>
    </row>
    <row r="263" spans="1:2" ht="12.75">
      <c r="A263" s="66" t="s">
        <v>643</v>
      </c>
      <c r="B263" s="84">
        <v>1041</v>
      </c>
    </row>
    <row r="264" spans="1:2" ht="12.75">
      <c r="A264" s="66" t="s">
        <v>644</v>
      </c>
      <c r="B264" s="84">
        <v>1040</v>
      </c>
    </row>
    <row r="265" spans="1:2" ht="12.75">
      <c r="A265" s="66" t="s">
        <v>645</v>
      </c>
      <c r="B265" s="84">
        <v>1039</v>
      </c>
    </row>
    <row r="266" spans="1:2" ht="12.75">
      <c r="A266" s="66" t="s">
        <v>646</v>
      </c>
      <c r="B266" s="84">
        <v>1038</v>
      </c>
    </row>
    <row r="267" spans="1:2" ht="12.75">
      <c r="A267" s="66" t="s">
        <v>647</v>
      </c>
      <c r="B267" s="84">
        <v>1037</v>
      </c>
    </row>
    <row r="268" spans="1:2" ht="12.75">
      <c r="A268" s="66" t="s">
        <v>648</v>
      </c>
      <c r="B268" s="84">
        <v>1036</v>
      </c>
    </row>
    <row r="269" spans="1:2" ht="12.75">
      <c r="A269" s="66" t="s">
        <v>347</v>
      </c>
      <c r="B269" s="84">
        <v>1035</v>
      </c>
    </row>
    <row r="270" spans="1:2" ht="12.75">
      <c r="A270" s="66" t="s">
        <v>649</v>
      </c>
      <c r="B270" s="84">
        <v>1034</v>
      </c>
    </row>
    <row r="271" spans="1:2" ht="12.75">
      <c r="A271" s="66" t="s">
        <v>350</v>
      </c>
      <c r="B271" s="84">
        <v>1033</v>
      </c>
    </row>
    <row r="272" spans="1:2" ht="12.75">
      <c r="A272" s="66" t="s">
        <v>650</v>
      </c>
      <c r="B272" s="84">
        <v>1032</v>
      </c>
    </row>
    <row r="273" spans="1:2" ht="12.75">
      <c r="A273" s="66" t="s">
        <v>651</v>
      </c>
      <c r="B273" s="84">
        <v>1031</v>
      </c>
    </row>
    <row r="274" spans="1:2" ht="12.75">
      <c r="A274" s="66" t="s">
        <v>652</v>
      </c>
      <c r="B274" s="84">
        <v>1030</v>
      </c>
    </row>
    <row r="275" spans="1:2" ht="12.75">
      <c r="A275" s="66" t="s">
        <v>653</v>
      </c>
      <c r="B275" s="84">
        <v>1029</v>
      </c>
    </row>
    <row r="276" spans="1:2" ht="12.75">
      <c r="A276" s="66" t="s">
        <v>325</v>
      </c>
      <c r="B276" s="84">
        <v>1028</v>
      </c>
    </row>
    <row r="277" spans="1:2" ht="12.75">
      <c r="A277" s="66" t="s">
        <v>654</v>
      </c>
      <c r="B277" s="84">
        <v>1027</v>
      </c>
    </row>
    <row r="278" spans="1:2" ht="12.75">
      <c r="A278" s="66" t="s">
        <v>655</v>
      </c>
      <c r="B278" s="84">
        <v>1026</v>
      </c>
    </row>
    <row r="279" spans="1:2" ht="12.75">
      <c r="A279" s="66" t="s">
        <v>656</v>
      </c>
      <c r="B279" s="84">
        <v>1025</v>
      </c>
    </row>
    <row r="280" spans="1:2" ht="12.75">
      <c r="A280" s="66" t="s">
        <v>657</v>
      </c>
      <c r="B280" s="84">
        <v>1024</v>
      </c>
    </row>
    <row r="281" spans="1:2" ht="12.75">
      <c r="A281" s="66" t="s">
        <v>658</v>
      </c>
      <c r="B281" s="84">
        <v>1023</v>
      </c>
    </row>
    <row r="282" spans="1:2" ht="12.75">
      <c r="A282" s="66" t="s">
        <v>659</v>
      </c>
      <c r="B282" s="84">
        <v>1022</v>
      </c>
    </row>
    <row r="283" spans="1:2" ht="12.75">
      <c r="A283" s="66" t="s">
        <v>326</v>
      </c>
      <c r="B283" s="84">
        <v>1021</v>
      </c>
    </row>
    <row r="284" spans="1:2" ht="12.75">
      <c r="A284" s="66" t="s">
        <v>660</v>
      </c>
      <c r="B284" s="84">
        <v>1020</v>
      </c>
    </row>
    <row r="285" spans="1:2" ht="12.75">
      <c r="A285" s="66" t="s">
        <v>661</v>
      </c>
      <c r="B285" s="84">
        <v>1019</v>
      </c>
    </row>
    <row r="286" spans="1:2" ht="12.75">
      <c r="A286" s="66" t="s">
        <v>662</v>
      </c>
      <c r="B286" s="84">
        <v>1018</v>
      </c>
    </row>
    <row r="287" spans="1:2" ht="12.75">
      <c r="A287" s="66" t="s">
        <v>663</v>
      </c>
      <c r="B287" s="84">
        <v>1017</v>
      </c>
    </row>
    <row r="288" spans="1:2" ht="12.75">
      <c r="A288" s="66" t="s">
        <v>664</v>
      </c>
      <c r="B288" s="84">
        <v>1016</v>
      </c>
    </row>
    <row r="289" spans="1:2" ht="12.75">
      <c r="A289" s="66" t="s">
        <v>665</v>
      </c>
      <c r="B289" s="84">
        <v>1015</v>
      </c>
    </row>
    <row r="290" spans="1:2" ht="12.75">
      <c r="A290" s="66" t="s">
        <v>666</v>
      </c>
      <c r="B290" s="84">
        <v>1014</v>
      </c>
    </row>
    <row r="291" spans="1:2" ht="12.75">
      <c r="A291" s="66" t="s">
        <v>667</v>
      </c>
      <c r="B291" s="84">
        <v>1013</v>
      </c>
    </row>
    <row r="292" spans="1:2" ht="12.75">
      <c r="A292" s="66" t="s">
        <v>668</v>
      </c>
      <c r="B292" s="84">
        <v>1012</v>
      </c>
    </row>
    <row r="293" spans="1:2" ht="12.75">
      <c r="A293" s="66" t="s">
        <v>669</v>
      </c>
      <c r="B293" s="84">
        <v>1011</v>
      </c>
    </row>
    <row r="294" spans="1:2" ht="12.75">
      <c r="A294" s="66" t="s">
        <v>670</v>
      </c>
      <c r="B294" s="84">
        <v>1010</v>
      </c>
    </row>
    <row r="295" spans="1:2" ht="12.75">
      <c r="A295" s="66" t="s">
        <v>671</v>
      </c>
      <c r="B295" s="84">
        <v>1009</v>
      </c>
    </row>
    <row r="296" spans="1:2" ht="12.75">
      <c r="A296" s="66" t="s">
        <v>672</v>
      </c>
      <c r="B296" s="84">
        <v>1008</v>
      </c>
    </row>
    <row r="297" spans="1:2" ht="12.75">
      <c r="A297" s="66" t="s">
        <v>673</v>
      </c>
      <c r="B297" s="84">
        <v>1007</v>
      </c>
    </row>
    <row r="298" spans="1:2" ht="12.75">
      <c r="A298" s="66" t="s">
        <v>674</v>
      </c>
      <c r="B298" s="84">
        <v>1006</v>
      </c>
    </row>
    <row r="299" spans="1:2" ht="12.75">
      <c r="A299" s="66" t="s">
        <v>675</v>
      </c>
      <c r="B299" s="84">
        <v>1005</v>
      </c>
    </row>
    <row r="300" spans="1:2" ht="12.75">
      <c r="A300" s="66" t="s">
        <v>676</v>
      </c>
      <c r="B300" s="84">
        <v>1004</v>
      </c>
    </row>
    <row r="301" spans="1:2" ht="12.75">
      <c r="A301" s="66" t="s">
        <v>677</v>
      </c>
      <c r="B301" s="84">
        <v>1003</v>
      </c>
    </row>
    <row r="302" spans="1:2" ht="12.75">
      <c r="A302" s="66" t="s">
        <v>678</v>
      </c>
      <c r="B302" s="84">
        <v>1002</v>
      </c>
    </row>
    <row r="303" spans="1:2" ht="12.75">
      <c r="A303" s="66" t="s">
        <v>679</v>
      </c>
      <c r="B303" s="84">
        <v>1001</v>
      </c>
    </row>
    <row r="304" spans="1:2" ht="12.75">
      <c r="A304" s="66" t="s">
        <v>680</v>
      </c>
      <c r="B304" s="84">
        <v>1000</v>
      </c>
    </row>
    <row r="305" spans="1:2" ht="12.75">
      <c r="A305" s="66" t="s">
        <v>681</v>
      </c>
      <c r="B305" s="84">
        <v>999</v>
      </c>
    </row>
    <row r="306" spans="1:2" ht="12.75">
      <c r="A306" s="66" t="s">
        <v>682</v>
      </c>
      <c r="B306" s="84">
        <v>998</v>
      </c>
    </row>
    <row r="307" spans="1:2" ht="12.75">
      <c r="A307" s="66" t="s">
        <v>313</v>
      </c>
      <c r="B307" s="84">
        <v>997</v>
      </c>
    </row>
    <row r="308" spans="1:2" ht="12.75">
      <c r="A308" s="66" t="s">
        <v>683</v>
      </c>
      <c r="B308" s="84">
        <v>996</v>
      </c>
    </row>
    <row r="309" spans="1:2" ht="12.75">
      <c r="A309" s="66" t="s">
        <v>684</v>
      </c>
      <c r="B309" s="84">
        <v>995</v>
      </c>
    </row>
    <row r="310" spans="1:2" ht="12.75">
      <c r="A310" s="66" t="s">
        <v>685</v>
      </c>
      <c r="B310" s="84">
        <v>994</v>
      </c>
    </row>
    <row r="311" spans="1:2" ht="12.75">
      <c r="A311" s="66" t="s">
        <v>686</v>
      </c>
      <c r="B311" s="84">
        <v>993</v>
      </c>
    </row>
    <row r="312" spans="1:2" ht="12.75">
      <c r="A312" s="66" t="s">
        <v>687</v>
      </c>
      <c r="B312" s="84">
        <v>992</v>
      </c>
    </row>
    <row r="313" spans="1:2" ht="12.75">
      <c r="A313" s="66" t="s">
        <v>688</v>
      </c>
      <c r="B313" s="84">
        <v>991</v>
      </c>
    </row>
    <row r="314" spans="1:2" ht="12.75">
      <c r="A314" s="66" t="s">
        <v>689</v>
      </c>
      <c r="B314" s="84">
        <v>990</v>
      </c>
    </row>
    <row r="315" spans="1:2" ht="12.75">
      <c r="A315" s="66" t="s">
        <v>690</v>
      </c>
      <c r="B315" s="84">
        <v>989</v>
      </c>
    </row>
    <row r="316" spans="1:2" ht="12.75">
      <c r="A316" s="66" t="s">
        <v>691</v>
      </c>
      <c r="B316" s="84">
        <v>988</v>
      </c>
    </row>
    <row r="317" spans="1:2" ht="12.75">
      <c r="A317" s="66" t="s">
        <v>353</v>
      </c>
      <c r="B317" s="84">
        <v>987</v>
      </c>
    </row>
    <row r="318" spans="1:2" ht="12.75">
      <c r="A318" s="66" t="s">
        <v>692</v>
      </c>
      <c r="B318" s="84">
        <v>986</v>
      </c>
    </row>
    <row r="319" spans="1:2" ht="12.75">
      <c r="A319" s="66" t="s">
        <v>693</v>
      </c>
      <c r="B319" s="84">
        <v>985</v>
      </c>
    </row>
    <row r="320" spans="1:2" ht="12.75">
      <c r="A320" s="66" t="s">
        <v>694</v>
      </c>
      <c r="B320" s="84">
        <v>984</v>
      </c>
    </row>
    <row r="321" spans="1:2" ht="12.75">
      <c r="A321" s="66" t="s">
        <v>695</v>
      </c>
      <c r="B321" s="84">
        <v>983</v>
      </c>
    </row>
    <row r="322" spans="1:2" ht="12.75">
      <c r="A322" s="66" t="s">
        <v>696</v>
      </c>
      <c r="B322" s="84">
        <v>982</v>
      </c>
    </row>
    <row r="323" spans="1:2" ht="12.75">
      <c r="A323" s="66" t="s">
        <v>697</v>
      </c>
      <c r="B323" s="84">
        <v>981</v>
      </c>
    </row>
    <row r="324" spans="1:2" ht="12.75">
      <c r="A324" s="66" t="s">
        <v>698</v>
      </c>
      <c r="B324" s="84">
        <v>980</v>
      </c>
    </row>
    <row r="325" spans="1:2" ht="12.75">
      <c r="A325" s="66" t="s">
        <v>699</v>
      </c>
      <c r="B325" s="84">
        <v>979</v>
      </c>
    </row>
    <row r="326" spans="1:2" ht="12.75">
      <c r="A326" s="66" t="s">
        <v>700</v>
      </c>
      <c r="B326" s="84">
        <v>978</v>
      </c>
    </row>
    <row r="327" spans="1:2" ht="12.75">
      <c r="A327" s="66" t="s">
        <v>701</v>
      </c>
      <c r="B327" s="84">
        <v>977</v>
      </c>
    </row>
    <row r="328" spans="1:2" ht="12.75">
      <c r="A328" s="66" t="s">
        <v>702</v>
      </c>
      <c r="B328" s="84">
        <v>976</v>
      </c>
    </row>
    <row r="329" spans="1:2" ht="12.75">
      <c r="A329" s="66" t="s">
        <v>703</v>
      </c>
      <c r="B329" s="84">
        <v>975</v>
      </c>
    </row>
    <row r="330" spans="1:2" ht="12.75">
      <c r="A330" s="66" t="s">
        <v>704</v>
      </c>
      <c r="B330" s="84">
        <v>974</v>
      </c>
    </row>
    <row r="331" spans="1:2" ht="12.75">
      <c r="A331" s="66" t="s">
        <v>705</v>
      </c>
      <c r="B331" s="84">
        <v>973</v>
      </c>
    </row>
    <row r="332" spans="1:2" ht="12.75">
      <c r="A332" s="66" t="s">
        <v>706</v>
      </c>
      <c r="B332" s="84">
        <v>972</v>
      </c>
    </row>
    <row r="333" spans="1:2" ht="12.75">
      <c r="A333" s="66" t="s">
        <v>707</v>
      </c>
      <c r="B333" s="84">
        <v>971</v>
      </c>
    </row>
    <row r="334" spans="1:2" ht="12.75">
      <c r="A334" s="66" t="s">
        <v>321</v>
      </c>
      <c r="B334" s="84">
        <v>970</v>
      </c>
    </row>
    <row r="335" spans="1:2" ht="12.75">
      <c r="A335" s="66" t="s">
        <v>708</v>
      </c>
      <c r="B335" s="84">
        <v>969</v>
      </c>
    </row>
    <row r="336" spans="1:2" ht="12.75">
      <c r="A336" s="66" t="s">
        <v>709</v>
      </c>
      <c r="B336" s="84">
        <v>968</v>
      </c>
    </row>
    <row r="337" spans="1:2" ht="12.75">
      <c r="A337" s="66" t="s">
        <v>349</v>
      </c>
      <c r="B337" s="84">
        <v>967</v>
      </c>
    </row>
    <row r="338" spans="1:2" ht="12.75">
      <c r="A338" s="66" t="s">
        <v>710</v>
      </c>
      <c r="B338" s="84">
        <v>966</v>
      </c>
    </row>
    <row r="339" spans="1:2" ht="12.75">
      <c r="A339" s="66" t="s">
        <v>348</v>
      </c>
      <c r="B339" s="84">
        <v>965</v>
      </c>
    </row>
    <row r="340" spans="1:2" ht="12.75">
      <c r="A340" s="66" t="s">
        <v>711</v>
      </c>
      <c r="B340" s="84">
        <v>964</v>
      </c>
    </row>
    <row r="341" spans="1:2" ht="12.75">
      <c r="A341" s="66" t="s">
        <v>354</v>
      </c>
      <c r="B341" s="84">
        <v>963</v>
      </c>
    </row>
    <row r="342" spans="1:2" ht="12.75">
      <c r="A342" s="66" t="s">
        <v>712</v>
      </c>
      <c r="B342" s="84">
        <v>962</v>
      </c>
    </row>
    <row r="343" spans="1:2" ht="12.75">
      <c r="A343" s="66" t="s">
        <v>713</v>
      </c>
      <c r="B343" s="84">
        <v>961</v>
      </c>
    </row>
    <row r="344" spans="1:2" ht="12.75">
      <c r="A344" s="66" t="s">
        <v>714</v>
      </c>
      <c r="B344" s="84">
        <v>960</v>
      </c>
    </row>
    <row r="345" spans="1:2" ht="12.75">
      <c r="A345" s="66" t="s">
        <v>715</v>
      </c>
      <c r="B345" s="84">
        <v>959</v>
      </c>
    </row>
    <row r="346" spans="1:2" ht="12.75">
      <c r="A346" s="66" t="s">
        <v>716</v>
      </c>
      <c r="B346" s="84">
        <v>958</v>
      </c>
    </row>
    <row r="347" spans="1:2" ht="12.75">
      <c r="A347" s="66" t="s">
        <v>717</v>
      </c>
      <c r="B347" s="84">
        <v>957</v>
      </c>
    </row>
    <row r="348" spans="1:2" ht="12.75">
      <c r="A348" s="66" t="s">
        <v>718</v>
      </c>
      <c r="B348" s="84">
        <v>956</v>
      </c>
    </row>
    <row r="349" spans="1:2" ht="12.75">
      <c r="A349" s="66" t="s">
        <v>719</v>
      </c>
      <c r="B349" s="84">
        <v>955</v>
      </c>
    </row>
    <row r="350" spans="1:2" ht="12.75">
      <c r="A350" s="66" t="s">
        <v>720</v>
      </c>
      <c r="B350" s="84">
        <v>954</v>
      </c>
    </row>
    <row r="351" spans="1:2" ht="12.75">
      <c r="A351" s="66" t="s">
        <v>721</v>
      </c>
      <c r="B351" s="84">
        <v>953</v>
      </c>
    </row>
    <row r="352" spans="1:2" ht="12.75">
      <c r="A352" s="66" t="s">
        <v>722</v>
      </c>
      <c r="B352" s="84">
        <v>952</v>
      </c>
    </row>
    <row r="353" spans="1:2" ht="12.75">
      <c r="A353" s="66" t="s">
        <v>723</v>
      </c>
      <c r="B353" s="84">
        <v>951</v>
      </c>
    </row>
    <row r="354" spans="1:2" ht="12.75">
      <c r="A354" s="66" t="s">
        <v>724</v>
      </c>
      <c r="B354" s="84">
        <v>950</v>
      </c>
    </row>
    <row r="355" spans="1:2" ht="12.75">
      <c r="A355" s="66" t="s">
        <v>725</v>
      </c>
      <c r="B355" s="84">
        <v>949</v>
      </c>
    </row>
    <row r="356" spans="1:2" ht="12.75">
      <c r="A356" s="66" t="s">
        <v>726</v>
      </c>
      <c r="B356" s="84">
        <v>948</v>
      </c>
    </row>
    <row r="357" spans="1:2" ht="12.75">
      <c r="A357" s="66" t="s">
        <v>727</v>
      </c>
      <c r="B357" s="84">
        <v>947</v>
      </c>
    </row>
    <row r="358" spans="1:2" ht="12.75">
      <c r="A358" s="66" t="s">
        <v>728</v>
      </c>
      <c r="B358" s="84">
        <v>946</v>
      </c>
    </row>
    <row r="359" spans="1:2" ht="12.75">
      <c r="A359" s="66" t="s">
        <v>729</v>
      </c>
      <c r="B359" s="84">
        <v>945</v>
      </c>
    </row>
    <row r="360" spans="1:2" ht="12.75">
      <c r="A360" s="66" t="s">
        <v>730</v>
      </c>
      <c r="B360" s="84">
        <v>944</v>
      </c>
    </row>
    <row r="361" spans="1:2" ht="12.75">
      <c r="A361" s="66" t="s">
        <v>731</v>
      </c>
      <c r="B361" s="84">
        <v>943</v>
      </c>
    </row>
    <row r="362" spans="1:2" ht="12.75">
      <c r="A362" s="66" t="s">
        <v>732</v>
      </c>
      <c r="B362" s="84">
        <v>942</v>
      </c>
    </row>
    <row r="363" spans="1:2" ht="12.75">
      <c r="A363" s="66" t="s">
        <v>733</v>
      </c>
      <c r="B363" s="84">
        <v>941</v>
      </c>
    </row>
    <row r="364" spans="1:2" ht="12.75">
      <c r="A364" s="66" t="s">
        <v>734</v>
      </c>
      <c r="B364" s="84">
        <v>940</v>
      </c>
    </row>
    <row r="365" spans="1:2" ht="12.75">
      <c r="A365" s="66" t="s">
        <v>735</v>
      </c>
      <c r="B365" s="84">
        <v>939</v>
      </c>
    </row>
    <row r="366" spans="1:2" ht="12.75">
      <c r="A366" s="66" t="s">
        <v>736</v>
      </c>
      <c r="B366" s="84">
        <v>938</v>
      </c>
    </row>
    <row r="367" spans="1:2" ht="12.75">
      <c r="A367" s="66" t="s">
        <v>737</v>
      </c>
      <c r="B367" s="84">
        <v>937</v>
      </c>
    </row>
    <row r="368" spans="1:2" ht="12.75">
      <c r="A368" s="66" t="s">
        <v>738</v>
      </c>
      <c r="B368" s="84">
        <v>936</v>
      </c>
    </row>
    <row r="369" spans="1:2" ht="12.75">
      <c r="A369" s="66" t="s">
        <v>739</v>
      </c>
      <c r="B369" s="84">
        <v>935</v>
      </c>
    </row>
    <row r="370" spans="1:2" ht="12.75">
      <c r="A370" s="66" t="s">
        <v>740</v>
      </c>
      <c r="B370" s="84">
        <v>934</v>
      </c>
    </row>
    <row r="371" spans="1:2" ht="12.75">
      <c r="A371" s="66" t="s">
        <v>741</v>
      </c>
      <c r="B371" s="84">
        <v>933</v>
      </c>
    </row>
    <row r="372" spans="1:2" ht="12.75">
      <c r="A372" s="66" t="s">
        <v>742</v>
      </c>
      <c r="B372" s="84">
        <v>932</v>
      </c>
    </row>
    <row r="373" spans="1:2" ht="12.75">
      <c r="A373" s="66" t="s">
        <v>743</v>
      </c>
      <c r="B373" s="84">
        <v>931</v>
      </c>
    </row>
    <row r="374" spans="1:2" ht="12.75">
      <c r="A374" s="66" t="s">
        <v>744</v>
      </c>
      <c r="B374" s="84">
        <v>930</v>
      </c>
    </row>
    <row r="375" spans="1:2" ht="12.75">
      <c r="A375" s="66" t="s">
        <v>745</v>
      </c>
      <c r="B375" s="84">
        <v>929</v>
      </c>
    </row>
    <row r="376" spans="1:2" ht="12.75">
      <c r="A376" s="66" t="s">
        <v>746</v>
      </c>
      <c r="B376" s="84">
        <v>928</v>
      </c>
    </row>
    <row r="377" spans="1:2" ht="12.75">
      <c r="A377" s="66" t="s">
        <v>747</v>
      </c>
      <c r="B377" s="84">
        <v>927</v>
      </c>
    </row>
    <row r="378" spans="1:2" ht="12.75">
      <c r="A378" s="66" t="s">
        <v>748</v>
      </c>
      <c r="B378" s="84">
        <v>926</v>
      </c>
    </row>
    <row r="379" spans="1:2" ht="12.75">
      <c r="A379" s="66" t="s">
        <v>749</v>
      </c>
      <c r="B379" s="84">
        <v>925</v>
      </c>
    </row>
    <row r="380" spans="1:2" ht="12.75">
      <c r="A380" s="66" t="s">
        <v>750</v>
      </c>
      <c r="B380" s="84">
        <v>924</v>
      </c>
    </row>
    <row r="381" spans="1:2" ht="12.75">
      <c r="A381" s="66" t="s">
        <v>751</v>
      </c>
      <c r="B381" s="84">
        <v>923</v>
      </c>
    </row>
    <row r="382" spans="1:2" ht="12.75">
      <c r="A382" s="66" t="s">
        <v>752</v>
      </c>
      <c r="B382" s="84">
        <v>922</v>
      </c>
    </row>
    <row r="383" spans="1:2" ht="12.75">
      <c r="A383" s="66" t="s">
        <v>753</v>
      </c>
      <c r="B383" s="84">
        <v>921</v>
      </c>
    </row>
    <row r="384" spans="1:2" ht="12.75">
      <c r="A384" s="66" t="s">
        <v>754</v>
      </c>
      <c r="B384" s="84">
        <v>920</v>
      </c>
    </row>
    <row r="385" spans="1:2" ht="12.75">
      <c r="A385" s="66" t="s">
        <v>755</v>
      </c>
      <c r="B385" s="84">
        <v>919</v>
      </c>
    </row>
    <row r="386" spans="1:2" ht="12.75">
      <c r="A386" s="66" t="s">
        <v>756</v>
      </c>
      <c r="B386" s="84">
        <v>918</v>
      </c>
    </row>
    <row r="387" spans="1:2" ht="12.75">
      <c r="A387" s="66" t="s">
        <v>355</v>
      </c>
      <c r="B387" s="84">
        <v>917</v>
      </c>
    </row>
    <row r="388" spans="1:2" ht="12.75">
      <c r="A388" s="66" t="s">
        <v>757</v>
      </c>
      <c r="B388" s="84">
        <v>916</v>
      </c>
    </row>
    <row r="389" spans="1:2" ht="12.75">
      <c r="A389" s="66" t="s">
        <v>758</v>
      </c>
      <c r="B389" s="84">
        <v>915</v>
      </c>
    </row>
    <row r="390" spans="1:2" ht="12.75">
      <c r="A390" s="66" t="s">
        <v>759</v>
      </c>
      <c r="B390" s="84">
        <v>914</v>
      </c>
    </row>
    <row r="391" spans="1:2" ht="12.75">
      <c r="A391" s="66" t="s">
        <v>760</v>
      </c>
      <c r="B391" s="84">
        <v>913</v>
      </c>
    </row>
    <row r="392" spans="1:2" ht="12.75">
      <c r="A392" s="66" t="s">
        <v>761</v>
      </c>
      <c r="B392" s="84">
        <v>912</v>
      </c>
    </row>
    <row r="393" spans="1:2" ht="12.75">
      <c r="A393" s="66" t="s">
        <v>762</v>
      </c>
      <c r="B393" s="84">
        <v>911</v>
      </c>
    </row>
    <row r="394" spans="1:2" ht="12.75">
      <c r="A394" s="66" t="s">
        <v>763</v>
      </c>
      <c r="B394" s="84">
        <v>910</v>
      </c>
    </row>
    <row r="395" spans="1:2" ht="12.75">
      <c r="A395" s="66" t="s">
        <v>764</v>
      </c>
      <c r="B395" s="84">
        <v>909</v>
      </c>
    </row>
    <row r="396" spans="1:2" ht="12.75">
      <c r="A396" s="66" t="s">
        <v>765</v>
      </c>
      <c r="B396" s="84">
        <v>908</v>
      </c>
    </row>
    <row r="397" spans="1:2" ht="12.75">
      <c r="A397" s="66" t="s">
        <v>766</v>
      </c>
      <c r="B397" s="84">
        <v>907</v>
      </c>
    </row>
    <row r="398" spans="1:2" ht="12.75">
      <c r="A398" s="66" t="s">
        <v>767</v>
      </c>
      <c r="B398" s="84">
        <v>906</v>
      </c>
    </row>
    <row r="399" spans="1:2" ht="12.75">
      <c r="A399" s="66" t="s">
        <v>768</v>
      </c>
      <c r="B399" s="84">
        <v>905</v>
      </c>
    </row>
    <row r="400" spans="1:2" ht="12.75">
      <c r="A400" s="66" t="s">
        <v>769</v>
      </c>
      <c r="B400" s="84">
        <v>904</v>
      </c>
    </row>
    <row r="401" spans="1:2" ht="12.75">
      <c r="A401" s="66" t="s">
        <v>770</v>
      </c>
      <c r="B401" s="84">
        <v>903</v>
      </c>
    </row>
    <row r="402" spans="1:2" ht="12.75">
      <c r="A402" s="66" t="s">
        <v>311</v>
      </c>
      <c r="B402" s="84">
        <v>902</v>
      </c>
    </row>
    <row r="403" spans="1:2" ht="12.75">
      <c r="A403" s="66" t="s">
        <v>771</v>
      </c>
      <c r="B403" s="84">
        <v>901</v>
      </c>
    </row>
    <row r="404" spans="1:2" ht="12.75">
      <c r="A404" s="66" t="s">
        <v>772</v>
      </c>
      <c r="B404" s="84">
        <v>900</v>
      </c>
    </row>
    <row r="405" spans="1:2" ht="12.75">
      <c r="A405" s="66" t="s">
        <v>773</v>
      </c>
      <c r="B405" s="84">
        <v>899</v>
      </c>
    </row>
    <row r="406" spans="1:2" ht="12.75">
      <c r="A406" s="66" t="s">
        <v>774</v>
      </c>
      <c r="B406" s="84">
        <v>898</v>
      </c>
    </row>
    <row r="407" spans="1:2" ht="12.75">
      <c r="A407" s="66" t="s">
        <v>775</v>
      </c>
      <c r="B407" s="84">
        <v>897</v>
      </c>
    </row>
    <row r="408" spans="1:2" ht="12.75">
      <c r="A408" s="66" t="s">
        <v>776</v>
      </c>
      <c r="B408" s="84">
        <v>896</v>
      </c>
    </row>
    <row r="409" spans="1:2" ht="12.75">
      <c r="A409" s="66" t="s">
        <v>777</v>
      </c>
      <c r="B409" s="84">
        <v>895</v>
      </c>
    </row>
    <row r="410" spans="1:2" ht="12.75">
      <c r="A410" s="66" t="s">
        <v>778</v>
      </c>
      <c r="B410" s="84">
        <v>894</v>
      </c>
    </row>
    <row r="411" spans="1:2" ht="12.75">
      <c r="A411" s="66" t="s">
        <v>779</v>
      </c>
      <c r="B411" s="84">
        <v>893</v>
      </c>
    </row>
    <row r="412" spans="1:2" ht="12.75">
      <c r="A412" s="66" t="s">
        <v>780</v>
      </c>
      <c r="B412" s="84">
        <v>892</v>
      </c>
    </row>
    <row r="413" spans="1:2" ht="12.75">
      <c r="A413" s="66" t="s">
        <v>781</v>
      </c>
      <c r="B413" s="84">
        <v>891</v>
      </c>
    </row>
    <row r="414" spans="1:2" ht="12.75">
      <c r="A414" s="66" t="s">
        <v>782</v>
      </c>
      <c r="B414" s="84">
        <v>890</v>
      </c>
    </row>
    <row r="415" spans="1:2" ht="12.75">
      <c r="A415" s="66" t="s">
        <v>345</v>
      </c>
      <c r="B415" s="84">
        <v>889</v>
      </c>
    </row>
    <row r="416" spans="1:2" ht="12.75">
      <c r="A416" s="66" t="s">
        <v>783</v>
      </c>
      <c r="B416" s="84">
        <v>888</v>
      </c>
    </row>
    <row r="417" spans="1:2" ht="12.75">
      <c r="A417" s="66" t="s">
        <v>784</v>
      </c>
      <c r="B417" s="84">
        <v>887</v>
      </c>
    </row>
    <row r="418" spans="1:2" ht="12.75">
      <c r="A418" s="66" t="s">
        <v>785</v>
      </c>
      <c r="B418" s="84">
        <v>886</v>
      </c>
    </row>
    <row r="419" spans="1:2" ht="12.75">
      <c r="A419" s="66" t="s">
        <v>786</v>
      </c>
      <c r="B419" s="84">
        <v>885</v>
      </c>
    </row>
    <row r="420" spans="1:2" ht="12.75">
      <c r="A420" s="66" t="s">
        <v>787</v>
      </c>
      <c r="B420" s="84">
        <v>884</v>
      </c>
    </row>
    <row r="421" spans="1:2" ht="12.75">
      <c r="A421" s="66" t="s">
        <v>788</v>
      </c>
      <c r="B421" s="84">
        <v>883</v>
      </c>
    </row>
    <row r="422" spans="1:2" ht="12.75">
      <c r="A422" s="66" t="s">
        <v>789</v>
      </c>
      <c r="B422" s="84">
        <v>882</v>
      </c>
    </row>
    <row r="423" spans="1:2" ht="12.75">
      <c r="A423" s="66" t="s">
        <v>790</v>
      </c>
      <c r="B423" s="84">
        <v>881</v>
      </c>
    </row>
    <row r="424" spans="1:2" ht="12.75">
      <c r="A424" s="66" t="s">
        <v>331</v>
      </c>
      <c r="B424" s="84">
        <v>880</v>
      </c>
    </row>
    <row r="425" spans="1:2" ht="12.75">
      <c r="A425" s="66" t="s">
        <v>791</v>
      </c>
      <c r="B425" s="84">
        <v>879</v>
      </c>
    </row>
    <row r="426" spans="1:2" ht="12.75">
      <c r="A426" s="66" t="s">
        <v>792</v>
      </c>
      <c r="B426" s="84">
        <v>878</v>
      </c>
    </row>
    <row r="427" spans="1:2" ht="12.75">
      <c r="A427" s="66" t="s">
        <v>322</v>
      </c>
      <c r="B427" s="84">
        <v>877</v>
      </c>
    </row>
    <row r="428" spans="1:2" ht="12.75">
      <c r="A428" s="66" t="s">
        <v>793</v>
      </c>
      <c r="B428" s="84">
        <v>876</v>
      </c>
    </row>
    <row r="429" spans="1:2" ht="12.75">
      <c r="A429" s="66" t="s">
        <v>794</v>
      </c>
      <c r="B429" s="84">
        <v>875</v>
      </c>
    </row>
    <row r="430" spans="1:2" ht="12.75">
      <c r="A430" s="66" t="s">
        <v>795</v>
      </c>
      <c r="B430" s="84">
        <v>874</v>
      </c>
    </row>
    <row r="431" spans="1:2" ht="12.75">
      <c r="A431" s="66" t="s">
        <v>357</v>
      </c>
      <c r="B431" s="84">
        <v>873</v>
      </c>
    </row>
    <row r="432" spans="1:2" ht="12.75">
      <c r="A432" s="66" t="s">
        <v>796</v>
      </c>
      <c r="B432" s="84">
        <v>872</v>
      </c>
    </row>
    <row r="433" spans="1:2" ht="12.75">
      <c r="A433" s="66" t="s">
        <v>797</v>
      </c>
      <c r="B433" s="84">
        <v>871</v>
      </c>
    </row>
    <row r="434" spans="1:2" ht="12.75">
      <c r="A434" s="66" t="s">
        <v>798</v>
      </c>
      <c r="B434" s="84">
        <v>870</v>
      </c>
    </row>
    <row r="435" spans="1:2" ht="12.75">
      <c r="A435" s="66" t="s">
        <v>799</v>
      </c>
      <c r="B435" s="84">
        <v>869</v>
      </c>
    </row>
    <row r="436" spans="1:2" ht="12.75">
      <c r="A436" s="66" t="s">
        <v>800</v>
      </c>
      <c r="B436" s="84">
        <v>868</v>
      </c>
    </row>
    <row r="437" spans="1:2" ht="12.75">
      <c r="A437" s="66" t="s">
        <v>315</v>
      </c>
      <c r="B437" s="84">
        <v>867</v>
      </c>
    </row>
    <row r="438" spans="1:2" ht="12.75">
      <c r="A438" s="66" t="s">
        <v>801</v>
      </c>
      <c r="B438" s="84">
        <v>866</v>
      </c>
    </row>
    <row r="439" spans="1:2" ht="12.75">
      <c r="A439" s="66" t="s">
        <v>802</v>
      </c>
      <c r="B439" s="84">
        <v>865</v>
      </c>
    </row>
    <row r="440" spans="1:2" ht="12.75">
      <c r="A440" s="66" t="s">
        <v>803</v>
      </c>
      <c r="B440" s="84">
        <v>864</v>
      </c>
    </row>
    <row r="441" spans="1:2" ht="12.75">
      <c r="A441" s="66" t="s">
        <v>804</v>
      </c>
      <c r="B441" s="84">
        <v>863</v>
      </c>
    </row>
    <row r="442" spans="1:2" ht="12.75">
      <c r="A442" s="66" t="s">
        <v>805</v>
      </c>
      <c r="B442" s="84">
        <v>862</v>
      </c>
    </row>
    <row r="443" spans="1:2" ht="12.75">
      <c r="A443" s="66" t="s">
        <v>806</v>
      </c>
      <c r="B443" s="84">
        <v>861</v>
      </c>
    </row>
    <row r="444" spans="1:2" ht="12.75">
      <c r="A444" s="66" t="s">
        <v>807</v>
      </c>
      <c r="B444" s="84">
        <v>860</v>
      </c>
    </row>
    <row r="445" spans="1:2" ht="12.75">
      <c r="A445" s="66" t="s">
        <v>808</v>
      </c>
      <c r="B445" s="84">
        <v>859</v>
      </c>
    </row>
    <row r="446" spans="1:2" ht="12.75">
      <c r="A446" s="66" t="s">
        <v>809</v>
      </c>
      <c r="B446" s="84">
        <v>858</v>
      </c>
    </row>
    <row r="447" spans="1:2" ht="12.75">
      <c r="A447" s="66" t="s">
        <v>810</v>
      </c>
      <c r="B447" s="84">
        <v>857</v>
      </c>
    </row>
    <row r="448" spans="1:2" ht="12.75">
      <c r="A448" s="66" t="s">
        <v>811</v>
      </c>
      <c r="B448" s="84">
        <v>856</v>
      </c>
    </row>
    <row r="449" spans="1:2" ht="12.75">
      <c r="A449" s="66" t="s">
        <v>812</v>
      </c>
      <c r="B449" s="84">
        <v>855</v>
      </c>
    </row>
    <row r="450" spans="1:2" ht="12.75">
      <c r="A450" s="66" t="s">
        <v>813</v>
      </c>
      <c r="B450" s="84">
        <v>854</v>
      </c>
    </row>
    <row r="451" spans="1:2" ht="12.75">
      <c r="A451" s="66" t="s">
        <v>814</v>
      </c>
      <c r="B451" s="84">
        <v>853</v>
      </c>
    </row>
    <row r="452" spans="1:2" ht="12.75">
      <c r="A452" s="66" t="s">
        <v>815</v>
      </c>
      <c r="B452" s="84">
        <v>852</v>
      </c>
    </row>
    <row r="453" spans="1:2" ht="12.75">
      <c r="A453" s="66" t="s">
        <v>816</v>
      </c>
      <c r="B453" s="84">
        <v>851</v>
      </c>
    </row>
    <row r="454" spans="1:2" ht="12.75">
      <c r="A454" s="66" t="s">
        <v>817</v>
      </c>
      <c r="B454" s="84">
        <v>850</v>
      </c>
    </row>
    <row r="455" spans="1:2" ht="12.75">
      <c r="A455" s="66" t="s">
        <v>818</v>
      </c>
      <c r="B455" s="84">
        <v>849</v>
      </c>
    </row>
    <row r="456" spans="1:2" ht="12.75">
      <c r="A456" s="66" t="s">
        <v>819</v>
      </c>
      <c r="B456" s="84">
        <v>848</v>
      </c>
    </row>
    <row r="457" spans="1:2" ht="12.75">
      <c r="A457" s="66" t="s">
        <v>820</v>
      </c>
      <c r="B457" s="84">
        <v>847</v>
      </c>
    </row>
    <row r="458" spans="1:2" ht="12.75">
      <c r="A458" s="66" t="s">
        <v>821</v>
      </c>
      <c r="B458" s="84">
        <v>846</v>
      </c>
    </row>
    <row r="459" spans="1:2" ht="12.75">
      <c r="A459" s="66" t="s">
        <v>822</v>
      </c>
      <c r="B459" s="84">
        <v>845</v>
      </c>
    </row>
    <row r="460" spans="1:2" ht="12.75">
      <c r="A460" s="66" t="s">
        <v>823</v>
      </c>
      <c r="B460" s="84">
        <v>844</v>
      </c>
    </row>
    <row r="461" spans="1:2" ht="12.75">
      <c r="A461" s="66" t="s">
        <v>344</v>
      </c>
      <c r="B461" s="84">
        <v>843</v>
      </c>
    </row>
    <row r="462" spans="1:2" ht="12.75">
      <c r="A462" s="66" t="s">
        <v>351</v>
      </c>
      <c r="B462" s="84">
        <v>842</v>
      </c>
    </row>
    <row r="463" spans="1:2" ht="12.75">
      <c r="A463" s="66" t="s">
        <v>824</v>
      </c>
      <c r="B463" s="84">
        <v>841</v>
      </c>
    </row>
    <row r="464" spans="1:2" ht="12.75">
      <c r="A464" s="66" t="s">
        <v>825</v>
      </c>
      <c r="B464" s="84">
        <v>840</v>
      </c>
    </row>
    <row r="465" spans="1:2" ht="12.75">
      <c r="A465" s="66" t="s">
        <v>826</v>
      </c>
      <c r="B465" s="84">
        <v>839</v>
      </c>
    </row>
    <row r="466" spans="1:2" ht="12.75">
      <c r="A466" s="66" t="s">
        <v>827</v>
      </c>
      <c r="B466" s="84">
        <v>838</v>
      </c>
    </row>
    <row r="467" spans="1:2" ht="12.75">
      <c r="A467" s="66" t="s">
        <v>333</v>
      </c>
      <c r="B467" s="84">
        <v>837</v>
      </c>
    </row>
    <row r="468" spans="1:2" ht="12.75">
      <c r="A468" s="66" t="s">
        <v>828</v>
      </c>
      <c r="B468" s="84">
        <v>836</v>
      </c>
    </row>
    <row r="469" spans="1:2" ht="12.75">
      <c r="A469" s="66" t="s">
        <v>829</v>
      </c>
      <c r="B469" s="84">
        <v>835</v>
      </c>
    </row>
    <row r="470" spans="1:2" ht="12.75">
      <c r="A470" s="66" t="s">
        <v>830</v>
      </c>
      <c r="B470" s="84">
        <v>834</v>
      </c>
    </row>
    <row r="471" spans="1:2" ht="12.75">
      <c r="A471" s="66" t="s">
        <v>831</v>
      </c>
      <c r="B471" s="84">
        <v>833</v>
      </c>
    </row>
    <row r="472" spans="1:2" ht="12.75">
      <c r="A472" s="66" t="s">
        <v>832</v>
      </c>
      <c r="B472" s="84">
        <v>832</v>
      </c>
    </row>
    <row r="473" spans="1:2" ht="12.75">
      <c r="A473" s="66" t="s">
        <v>833</v>
      </c>
      <c r="B473" s="84">
        <v>831</v>
      </c>
    </row>
    <row r="474" spans="1:2" ht="12.75">
      <c r="A474" s="66" t="s">
        <v>834</v>
      </c>
      <c r="B474" s="84">
        <v>830</v>
      </c>
    </row>
    <row r="475" spans="1:2" ht="12.75">
      <c r="A475" s="66" t="s">
        <v>835</v>
      </c>
      <c r="B475" s="84">
        <v>829</v>
      </c>
    </row>
    <row r="476" spans="1:2" ht="12.75">
      <c r="A476" s="66" t="s">
        <v>836</v>
      </c>
      <c r="B476" s="84">
        <v>828</v>
      </c>
    </row>
    <row r="477" spans="1:2" ht="12.75">
      <c r="A477" s="66" t="s">
        <v>837</v>
      </c>
      <c r="B477" s="84">
        <v>827</v>
      </c>
    </row>
    <row r="478" spans="1:2" ht="12.75">
      <c r="A478" s="66" t="s">
        <v>838</v>
      </c>
      <c r="B478" s="84">
        <v>826</v>
      </c>
    </row>
    <row r="479" spans="1:2" ht="12.75">
      <c r="A479" s="66" t="s">
        <v>839</v>
      </c>
      <c r="B479" s="84">
        <v>825</v>
      </c>
    </row>
    <row r="480" spans="1:2" ht="12.75">
      <c r="A480" s="66" t="s">
        <v>840</v>
      </c>
      <c r="B480" s="84">
        <v>824</v>
      </c>
    </row>
    <row r="481" spans="1:2" ht="12.75">
      <c r="A481" s="66" t="s">
        <v>841</v>
      </c>
      <c r="B481" s="84">
        <v>823</v>
      </c>
    </row>
    <row r="482" spans="1:2" ht="12.75">
      <c r="A482" s="66" t="s">
        <v>842</v>
      </c>
      <c r="B482" s="84">
        <v>822</v>
      </c>
    </row>
    <row r="483" spans="1:2" ht="12.75">
      <c r="A483" s="66" t="s">
        <v>843</v>
      </c>
      <c r="B483" s="84">
        <v>821</v>
      </c>
    </row>
    <row r="484" spans="1:2" ht="12.75">
      <c r="A484" s="66" t="s">
        <v>844</v>
      </c>
      <c r="B484" s="84">
        <v>820</v>
      </c>
    </row>
    <row r="485" spans="1:2" ht="12.75">
      <c r="A485" s="66" t="s">
        <v>845</v>
      </c>
      <c r="B485" s="84">
        <v>819</v>
      </c>
    </row>
    <row r="486" spans="1:2" ht="12.75">
      <c r="A486" s="66" t="s">
        <v>846</v>
      </c>
      <c r="B486" s="84">
        <v>818</v>
      </c>
    </row>
    <row r="487" spans="1:2" ht="12.75">
      <c r="A487" s="66" t="s">
        <v>847</v>
      </c>
      <c r="B487" s="84">
        <v>817</v>
      </c>
    </row>
    <row r="488" spans="1:2" ht="12.75">
      <c r="A488" s="66" t="s">
        <v>848</v>
      </c>
      <c r="B488" s="84">
        <v>816</v>
      </c>
    </row>
    <row r="489" spans="1:2" ht="12.75">
      <c r="A489" s="66" t="s">
        <v>849</v>
      </c>
      <c r="B489" s="84">
        <v>815</v>
      </c>
    </row>
    <row r="490" spans="1:2" ht="12.75">
      <c r="A490" s="66" t="s">
        <v>850</v>
      </c>
      <c r="B490" s="84">
        <v>814</v>
      </c>
    </row>
    <row r="491" spans="1:2" ht="12.75">
      <c r="A491" s="66" t="s">
        <v>851</v>
      </c>
      <c r="B491" s="84">
        <v>813</v>
      </c>
    </row>
    <row r="492" spans="1:2" ht="12.75">
      <c r="A492" s="66" t="s">
        <v>852</v>
      </c>
      <c r="B492" s="84">
        <v>812</v>
      </c>
    </row>
    <row r="493" spans="1:2" ht="12.75">
      <c r="A493" s="66" t="s">
        <v>853</v>
      </c>
      <c r="B493" s="84">
        <v>811</v>
      </c>
    </row>
    <row r="494" spans="1:2" ht="12.75">
      <c r="A494" s="66" t="s">
        <v>854</v>
      </c>
      <c r="B494" s="84">
        <v>810</v>
      </c>
    </row>
    <row r="495" spans="1:2" ht="12.75">
      <c r="A495" s="66" t="s">
        <v>855</v>
      </c>
      <c r="B495" s="84">
        <v>809</v>
      </c>
    </row>
    <row r="496" spans="1:2" ht="12.75">
      <c r="A496" s="66" t="s">
        <v>856</v>
      </c>
      <c r="B496" s="84">
        <v>808</v>
      </c>
    </row>
    <row r="497" spans="1:2" ht="12.75">
      <c r="A497" s="66" t="s">
        <v>857</v>
      </c>
      <c r="B497" s="84">
        <v>807</v>
      </c>
    </row>
    <row r="498" spans="1:2" ht="12.75">
      <c r="A498" s="66" t="s">
        <v>858</v>
      </c>
      <c r="B498" s="84">
        <v>806</v>
      </c>
    </row>
    <row r="499" spans="1:2" ht="12.75">
      <c r="A499" s="66" t="s">
        <v>859</v>
      </c>
      <c r="B499" s="84">
        <v>805</v>
      </c>
    </row>
    <row r="500" spans="1:2" ht="12.75">
      <c r="A500" s="66" t="s">
        <v>860</v>
      </c>
      <c r="B500" s="84">
        <v>804</v>
      </c>
    </row>
    <row r="501" spans="1:2" ht="12.75">
      <c r="A501" s="66" t="s">
        <v>861</v>
      </c>
      <c r="B501" s="84">
        <v>803</v>
      </c>
    </row>
    <row r="502" spans="1:2" ht="12.75">
      <c r="A502" s="66" t="s">
        <v>862</v>
      </c>
      <c r="B502" s="84">
        <v>802</v>
      </c>
    </row>
    <row r="503" spans="1:2" ht="12.75">
      <c r="A503" s="66" t="s">
        <v>863</v>
      </c>
      <c r="B503" s="84">
        <v>801</v>
      </c>
    </row>
    <row r="504" spans="1:2" ht="12.75">
      <c r="A504" s="66" t="s">
        <v>864</v>
      </c>
      <c r="B504" s="84">
        <v>800</v>
      </c>
    </row>
    <row r="505" spans="1:2" ht="12.75">
      <c r="A505" s="66" t="s">
        <v>865</v>
      </c>
      <c r="B505" s="84">
        <v>799</v>
      </c>
    </row>
    <row r="506" spans="1:2" ht="12.75">
      <c r="A506" s="66" t="s">
        <v>866</v>
      </c>
      <c r="B506" s="84">
        <v>798</v>
      </c>
    </row>
    <row r="507" spans="1:2" ht="12.75">
      <c r="A507" s="66" t="s">
        <v>867</v>
      </c>
      <c r="B507" s="84">
        <v>797</v>
      </c>
    </row>
    <row r="508" spans="1:2" ht="12.75">
      <c r="A508" s="66" t="s">
        <v>868</v>
      </c>
      <c r="B508" s="84">
        <v>796</v>
      </c>
    </row>
    <row r="509" spans="1:2" ht="12.75">
      <c r="A509" s="66" t="s">
        <v>869</v>
      </c>
      <c r="B509" s="84">
        <v>795</v>
      </c>
    </row>
    <row r="510" spans="1:2" ht="12.75">
      <c r="A510" s="66" t="s">
        <v>870</v>
      </c>
      <c r="B510" s="84">
        <v>794</v>
      </c>
    </row>
    <row r="511" spans="1:2" ht="12.75">
      <c r="A511" s="66" t="s">
        <v>871</v>
      </c>
      <c r="B511" s="84">
        <v>793</v>
      </c>
    </row>
    <row r="512" spans="1:2" ht="12.75">
      <c r="A512" s="66" t="s">
        <v>872</v>
      </c>
      <c r="B512" s="84">
        <v>792</v>
      </c>
    </row>
    <row r="513" spans="1:2" ht="12.75">
      <c r="A513" s="66" t="s">
        <v>873</v>
      </c>
      <c r="B513" s="84">
        <v>791</v>
      </c>
    </row>
    <row r="514" spans="1:2" ht="12.75">
      <c r="A514" s="66" t="s">
        <v>874</v>
      </c>
      <c r="B514" s="84">
        <v>790</v>
      </c>
    </row>
    <row r="515" spans="1:2" ht="12.75">
      <c r="A515" s="66" t="s">
        <v>875</v>
      </c>
      <c r="B515" s="84">
        <v>789</v>
      </c>
    </row>
    <row r="516" spans="1:2" ht="12.75">
      <c r="A516" s="66" t="s">
        <v>876</v>
      </c>
      <c r="B516" s="84">
        <v>788</v>
      </c>
    </row>
    <row r="517" spans="1:2" ht="12.75">
      <c r="A517" s="66" t="s">
        <v>877</v>
      </c>
      <c r="B517" s="84">
        <v>787</v>
      </c>
    </row>
    <row r="518" spans="1:2" ht="12.75">
      <c r="A518" s="66" t="s">
        <v>878</v>
      </c>
      <c r="B518" s="84">
        <v>786</v>
      </c>
    </row>
    <row r="519" spans="1:2" ht="12.75">
      <c r="A519" s="66" t="s">
        <v>879</v>
      </c>
      <c r="B519" s="84">
        <v>785</v>
      </c>
    </row>
    <row r="520" spans="1:2" ht="12.75">
      <c r="A520" s="66" t="s">
        <v>880</v>
      </c>
      <c r="B520" s="84">
        <v>784</v>
      </c>
    </row>
    <row r="521" spans="1:2" ht="12.75">
      <c r="A521" s="66" t="s">
        <v>881</v>
      </c>
      <c r="B521" s="84">
        <v>783</v>
      </c>
    </row>
    <row r="522" spans="1:2" ht="12.75">
      <c r="A522" s="66" t="s">
        <v>882</v>
      </c>
      <c r="B522" s="84">
        <v>782</v>
      </c>
    </row>
    <row r="523" spans="1:2" ht="12.75">
      <c r="A523" s="66" t="s">
        <v>883</v>
      </c>
      <c r="B523" s="84">
        <v>781</v>
      </c>
    </row>
    <row r="524" spans="1:2" ht="12.75">
      <c r="A524" s="66" t="s">
        <v>884</v>
      </c>
      <c r="B524" s="84">
        <v>780</v>
      </c>
    </row>
    <row r="525" spans="1:2" ht="12.75">
      <c r="A525" s="66" t="s">
        <v>359</v>
      </c>
      <c r="B525" s="84">
        <v>779</v>
      </c>
    </row>
    <row r="526" spans="1:2" ht="12.75">
      <c r="A526" s="66" t="s">
        <v>885</v>
      </c>
      <c r="B526" s="84">
        <v>778</v>
      </c>
    </row>
    <row r="527" spans="1:2" ht="12.75">
      <c r="A527" s="66" t="s">
        <v>886</v>
      </c>
      <c r="B527" s="84">
        <v>777</v>
      </c>
    </row>
    <row r="528" spans="1:2" ht="12.75">
      <c r="A528" s="66" t="s">
        <v>887</v>
      </c>
      <c r="B528" s="84">
        <v>776</v>
      </c>
    </row>
    <row r="529" spans="1:2" ht="12.75">
      <c r="A529" s="66" t="s">
        <v>888</v>
      </c>
      <c r="B529" s="84">
        <v>775</v>
      </c>
    </row>
    <row r="530" spans="1:2" ht="12.75">
      <c r="A530" s="66" t="s">
        <v>889</v>
      </c>
      <c r="B530" s="84">
        <v>774</v>
      </c>
    </row>
    <row r="531" spans="1:2" ht="12.75">
      <c r="A531" s="66" t="s">
        <v>890</v>
      </c>
      <c r="B531" s="84">
        <v>773</v>
      </c>
    </row>
    <row r="532" spans="1:2" ht="12.75">
      <c r="A532" s="66" t="s">
        <v>891</v>
      </c>
      <c r="B532" s="84">
        <v>772</v>
      </c>
    </row>
    <row r="533" spans="1:2" ht="12.75">
      <c r="A533" s="66" t="s">
        <v>892</v>
      </c>
      <c r="B533" s="84">
        <v>771</v>
      </c>
    </row>
    <row r="534" spans="1:2" ht="12.75">
      <c r="A534" s="66" t="s">
        <v>893</v>
      </c>
      <c r="B534" s="84">
        <v>770</v>
      </c>
    </row>
    <row r="535" spans="1:2" ht="12.75">
      <c r="A535" s="66" t="s">
        <v>894</v>
      </c>
      <c r="B535" s="84">
        <v>769</v>
      </c>
    </row>
    <row r="536" spans="1:2" ht="12.75">
      <c r="A536" s="66" t="s">
        <v>895</v>
      </c>
      <c r="B536" s="84">
        <v>768</v>
      </c>
    </row>
    <row r="537" spans="1:2" ht="12.75">
      <c r="A537" s="66" t="s">
        <v>896</v>
      </c>
      <c r="B537" s="84">
        <v>767</v>
      </c>
    </row>
    <row r="538" spans="1:2" ht="12.75">
      <c r="A538" s="66" t="s">
        <v>897</v>
      </c>
      <c r="B538" s="84">
        <v>766</v>
      </c>
    </row>
    <row r="539" spans="1:2" ht="12.75">
      <c r="A539" s="66" t="s">
        <v>898</v>
      </c>
      <c r="B539" s="84">
        <v>765</v>
      </c>
    </row>
    <row r="540" spans="1:2" ht="12.75">
      <c r="A540" s="66" t="s">
        <v>899</v>
      </c>
      <c r="B540" s="84">
        <v>764</v>
      </c>
    </row>
    <row r="541" spans="1:2" ht="12.75">
      <c r="A541" s="66" t="s">
        <v>900</v>
      </c>
      <c r="B541" s="84">
        <v>763</v>
      </c>
    </row>
    <row r="542" spans="1:2" ht="12.75">
      <c r="A542" s="66" t="s">
        <v>901</v>
      </c>
      <c r="B542" s="84">
        <v>762</v>
      </c>
    </row>
    <row r="543" spans="1:2" ht="12.75">
      <c r="A543" s="66" t="s">
        <v>902</v>
      </c>
      <c r="B543" s="84">
        <v>761</v>
      </c>
    </row>
    <row r="544" spans="1:2" ht="12.75">
      <c r="A544" s="66" t="s">
        <v>903</v>
      </c>
      <c r="B544" s="84">
        <v>760</v>
      </c>
    </row>
    <row r="545" spans="1:2" ht="12.75">
      <c r="A545" s="66" t="s">
        <v>904</v>
      </c>
      <c r="B545" s="84">
        <v>759</v>
      </c>
    </row>
    <row r="546" spans="1:2" ht="12.75">
      <c r="A546" s="66" t="s">
        <v>905</v>
      </c>
      <c r="B546" s="84">
        <v>758</v>
      </c>
    </row>
    <row r="547" spans="1:2" ht="12.75">
      <c r="A547" s="66" t="s">
        <v>906</v>
      </c>
      <c r="B547" s="84">
        <v>757</v>
      </c>
    </row>
    <row r="548" spans="1:2" ht="12.75">
      <c r="A548" s="66" t="s">
        <v>907</v>
      </c>
      <c r="B548" s="84">
        <v>756</v>
      </c>
    </row>
    <row r="549" spans="1:2" ht="12.75">
      <c r="A549" s="66" t="s">
        <v>314</v>
      </c>
      <c r="B549" s="84">
        <v>755</v>
      </c>
    </row>
    <row r="550" spans="1:2" ht="12.75">
      <c r="A550" s="66" t="s">
        <v>908</v>
      </c>
      <c r="B550" s="84">
        <v>754</v>
      </c>
    </row>
    <row r="551" spans="1:2" ht="12.75">
      <c r="A551" s="66" t="s">
        <v>909</v>
      </c>
      <c r="B551" s="84">
        <v>753</v>
      </c>
    </row>
    <row r="552" spans="1:2" ht="12.75">
      <c r="A552" s="66" t="s">
        <v>910</v>
      </c>
      <c r="B552" s="84">
        <v>752</v>
      </c>
    </row>
    <row r="553" spans="1:2" ht="12.75">
      <c r="A553" s="66" t="s">
        <v>911</v>
      </c>
      <c r="B553" s="84">
        <v>751</v>
      </c>
    </row>
    <row r="554" spans="1:2" ht="12.75">
      <c r="A554" s="66" t="s">
        <v>912</v>
      </c>
      <c r="B554" s="84">
        <v>750</v>
      </c>
    </row>
    <row r="555" spans="1:2" ht="12.75">
      <c r="A555" s="66" t="s">
        <v>913</v>
      </c>
      <c r="B555" s="84">
        <v>749</v>
      </c>
    </row>
    <row r="556" spans="1:2" ht="12.75">
      <c r="A556" s="66" t="s">
        <v>914</v>
      </c>
      <c r="B556" s="84">
        <v>748</v>
      </c>
    </row>
    <row r="557" spans="1:2" ht="12.75">
      <c r="A557" s="66" t="s">
        <v>915</v>
      </c>
      <c r="B557" s="84">
        <v>747</v>
      </c>
    </row>
    <row r="558" spans="1:2" ht="12.75">
      <c r="A558" s="66" t="s">
        <v>916</v>
      </c>
      <c r="B558" s="84">
        <v>746</v>
      </c>
    </row>
    <row r="559" spans="1:2" ht="12.75">
      <c r="A559" s="66" t="s">
        <v>917</v>
      </c>
      <c r="B559" s="84">
        <v>745</v>
      </c>
    </row>
    <row r="560" spans="1:2" ht="12.75">
      <c r="A560" s="66" t="s">
        <v>918</v>
      </c>
      <c r="B560" s="84">
        <v>744</v>
      </c>
    </row>
    <row r="561" spans="1:2" ht="12.75">
      <c r="A561" s="66" t="s">
        <v>919</v>
      </c>
      <c r="B561" s="84">
        <v>743</v>
      </c>
    </row>
    <row r="562" spans="1:2" ht="12.75">
      <c r="A562" s="66" t="s">
        <v>920</v>
      </c>
      <c r="B562" s="84">
        <v>742</v>
      </c>
    </row>
    <row r="563" spans="1:2" ht="12.75">
      <c r="A563" s="66" t="s">
        <v>921</v>
      </c>
      <c r="B563" s="84">
        <v>741</v>
      </c>
    </row>
    <row r="564" spans="1:2" ht="12.75">
      <c r="A564" s="66" t="s">
        <v>922</v>
      </c>
      <c r="B564" s="84">
        <v>740</v>
      </c>
    </row>
    <row r="565" spans="1:2" ht="12.75">
      <c r="A565" s="66" t="s">
        <v>923</v>
      </c>
      <c r="B565" s="84">
        <v>739</v>
      </c>
    </row>
    <row r="566" spans="1:2" ht="12.75">
      <c r="A566" s="66" t="s">
        <v>924</v>
      </c>
      <c r="B566" s="84">
        <v>738</v>
      </c>
    </row>
    <row r="567" spans="1:2" ht="12.75">
      <c r="A567" s="66" t="s">
        <v>925</v>
      </c>
      <c r="B567" s="84">
        <v>737</v>
      </c>
    </row>
    <row r="568" spans="1:2" ht="12.75">
      <c r="A568" s="66" t="s">
        <v>926</v>
      </c>
      <c r="B568" s="84">
        <v>736</v>
      </c>
    </row>
    <row r="569" spans="1:2" ht="12.75">
      <c r="A569" s="66" t="s">
        <v>927</v>
      </c>
      <c r="B569" s="84">
        <v>735</v>
      </c>
    </row>
    <row r="570" spans="1:2" ht="12.75">
      <c r="A570" s="66" t="s">
        <v>928</v>
      </c>
      <c r="B570" s="84">
        <v>734</v>
      </c>
    </row>
    <row r="571" spans="1:2" ht="12.75">
      <c r="A571" s="66" t="s">
        <v>929</v>
      </c>
      <c r="B571" s="84">
        <v>733</v>
      </c>
    </row>
    <row r="572" spans="1:2" ht="12.75">
      <c r="A572" s="66" t="s">
        <v>930</v>
      </c>
      <c r="B572" s="84">
        <v>732</v>
      </c>
    </row>
    <row r="573" spans="1:2" ht="12.75">
      <c r="A573" s="66" t="s">
        <v>931</v>
      </c>
      <c r="B573" s="84">
        <v>731</v>
      </c>
    </row>
    <row r="574" spans="1:2" ht="12.75">
      <c r="A574" s="66" t="s">
        <v>932</v>
      </c>
      <c r="B574" s="84">
        <v>730</v>
      </c>
    </row>
    <row r="575" spans="1:2" ht="12.75">
      <c r="A575" s="66" t="s">
        <v>933</v>
      </c>
      <c r="B575" s="84">
        <v>729</v>
      </c>
    </row>
    <row r="576" spans="1:2" ht="12.75">
      <c r="A576" s="66" t="s">
        <v>934</v>
      </c>
      <c r="B576" s="84">
        <v>728</v>
      </c>
    </row>
    <row r="577" spans="1:2" ht="12.75">
      <c r="A577" s="66" t="s">
        <v>935</v>
      </c>
      <c r="B577" s="84">
        <v>727</v>
      </c>
    </row>
    <row r="578" spans="1:2" ht="12.75">
      <c r="A578" s="66" t="s">
        <v>936</v>
      </c>
      <c r="B578" s="84">
        <v>726</v>
      </c>
    </row>
    <row r="579" spans="1:2" ht="12.75">
      <c r="A579" s="66" t="s">
        <v>937</v>
      </c>
      <c r="B579" s="84">
        <v>725</v>
      </c>
    </row>
    <row r="580" spans="1:2" ht="12.75">
      <c r="A580" s="66" t="s">
        <v>938</v>
      </c>
      <c r="B580" s="84">
        <v>724</v>
      </c>
    </row>
    <row r="581" spans="1:2" ht="12.75">
      <c r="A581" s="66" t="s">
        <v>939</v>
      </c>
      <c r="B581" s="84">
        <v>723</v>
      </c>
    </row>
    <row r="582" spans="1:2" ht="12.75">
      <c r="A582" s="66" t="s">
        <v>940</v>
      </c>
      <c r="B582" s="84">
        <v>722</v>
      </c>
    </row>
    <row r="583" spans="1:2" ht="12.75">
      <c r="A583" s="66" t="s">
        <v>941</v>
      </c>
      <c r="B583" s="84">
        <v>721</v>
      </c>
    </row>
    <row r="584" spans="1:2" ht="12.75">
      <c r="A584" s="66" t="s">
        <v>942</v>
      </c>
      <c r="B584" s="84">
        <v>720</v>
      </c>
    </row>
    <row r="585" spans="1:2" ht="12.75">
      <c r="A585" s="66" t="s">
        <v>352</v>
      </c>
      <c r="B585" s="84">
        <v>719</v>
      </c>
    </row>
    <row r="586" spans="1:2" ht="12.75">
      <c r="A586" s="66" t="s">
        <v>943</v>
      </c>
      <c r="B586" s="84">
        <v>718</v>
      </c>
    </row>
    <row r="587" spans="1:2" ht="12.75">
      <c r="A587" s="66" t="s">
        <v>944</v>
      </c>
      <c r="B587" s="84">
        <v>717</v>
      </c>
    </row>
    <row r="588" spans="1:2" ht="12.75">
      <c r="A588" s="66" t="s">
        <v>342</v>
      </c>
      <c r="B588" s="84">
        <v>716</v>
      </c>
    </row>
    <row r="589" spans="1:2" ht="12.75">
      <c r="A589" s="66" t="s">
        <v>945</v>
      </c>
      <c r="B589" s="84">
        <v>715</v>
      </c>
    </row>
    <row r="590" spans="1:2" ht="12.75">
      <c r="A590" s="66" t="s">
        <v>946</v>
      </c>
      <c r="B590" s="84">
        <v>714</v>
      </c>
    </row>
    <row r="591" spans="1:2" ht="12.75">
      <c r="A591" s="66" t="s">
        <v>947</v>
      </c>
      <c r="B591" s="84">
        <v>713</v>
      </c>
    </row>
    <row r="592" spans="1:2" ht="12.75">
      <c r="A592" s="66" t="s">
        <v>948</v>
      </c>
      <c r="B592" s="84">
        <v>712</v>
      </c>
    </row>
    <row r="593" spans="1:2" ht="12.75">
      <c r="A593" s="66" t="s">
        <v>949</v>
      </c>
      <c r="B593" s="84">
        <v>711</v>
      </c>
    </row>
    <row r="594" spans="1:2" ht="12.75">
      <c r="A594" s="66" t="s">
        <v>950</v>
      </c>
      <c r="B594" s="84">
        <v>710</v>
      </c>
    </row>
    <row r="595" spans="1:2" ht="12.75">
      <c r="A595" s="66" t="s">
        <v>951</v>
      </c>
      <c r="B595" s="84">
        <v>709</v>
      </c>
    </row>
    <row r="596" spans="1:2" ht="12.75">
      <c r="A596" s="66" t="s">
        <v>952</v>
      </c>
      <c r="B596" s="84">
        <v>708</v>
      </c>
    </row>
    <row r="597" spans="1:2" ht="12.75">
      <c r="A597" s="66" t="s">
        <v>953</v>
      </c>
      <c r="B597" s="84">
        <v>707</v>
      </c>
    </row>
    <row r="598" spans="1:2" ht="12.75">
      <c r="A598" s="66" t="s">
        <v>954</v>
      </c>
      <c r="B598" s="84">
        <v>706</v>
      </c>
    </row>
    <row r="599" spans="1:2" ht="12.75">
      <c r="A599" s="66" t="s">
        <v>955</v>
      </c>
      <c r="B599" s="84">
        <v>705</v>
      </c>
    </row>
    <row r="600" spans="1:2" ht="12.75">
      <c r="A600" s="66" t="s">
        <v>956</v>
      </c>
      <c r="B600" s="84">
        <v>704</v>
      </c>
    </row>
    <row r="601" spans="1:2" ht="12.75">
      <c r="A601" s="66" t="s">
        <v>957</v>
      </c>
      <c r="B601" s="84">
        <v>703</v>
      </c>
    </row>
    <row r="602" spans="1:2" ht="12.75">
      <c r="A602" s="66" t="s">
        <v>958</v>
      </c>
      <c r="B602" s="84">
        <v>702</v>
      </c>
    </row>
    <row r="603" spans="1:2" ht="12.75">
      <c r="A603" s="66" t="s">
        <v>959</v>
      </c>
      <c r="B603" s="84">
        <v>701</v>
      </c>
    </row>
    <row r="604" spans="1:2" ht="12.75">
      <c r="A604" s="66" t="s">
        <v>960</v>
      </c>
      <c r="B604" s="84">
        <v>700</v>
      </c>
    </row>
    <row r="605" spans="1:2" ht="12.75">
      <c r="A605" s="66" t="s">
        <v>961</v>
      </c>
      <c r="B605" s="84">
        <v>699</v>
      </c>
    </row>
    <row r="606" spans="1:2" ht="12.75">
      <c r="A606" s="66" t="s">
        <v>962</v>
      </c>
      <c r="B606" s="84">
        <v>698</v>
      </c>
    </row>
    <row r="607" spans="1:2" ht="12.75">
      <c r="A607" s="66" t="s">
        <v>963</v>
      </c>
      <c r="B607" s="84">
        <v>697</v>
      </c>
    </row>
    <row r="608" spans="1:2" ht="12.75">
      <c r="A608" s="66" t="s">
        <v>356</v>
      </c>
      <c r="B608" s="84">
        <v>696</v>
      </c>
    </row>
    <row r="609" spans="1:2" ht="12.75">
      <c r="A609" s="66" t="s">
        <v>964</v>
      </c>
      <c r="B609" s="84">
        <v>695</v>
      </c>
    </row>
    <row r="610" spans="1:2" ht="12.75">
      <c r="A610" s="66" t="s">
        <v>965</v>
      </c>
      <c r="B610" s="84">
        <v>694</v>
      </c>
    </row>
    <row r="611" spans="1:2" ht="12.75">
      <c r="A611" s="66" t="s">
        <v>966</v>
      </c>
      <c r="B611" s="84">
        <v>693</v>
      </c>
    </row>
    <row r="612" spans="1:2" ht="12.75">
      <c r="A612" s="66" t="s">
        <v>967</v>
      </c>
      <c r="B612" s="84">
        <v>692</v>
      </c>
    </row>
    <row r="613" spans="1:2" ht="12.75">
      <c r="A613" s="66" t="s">
        <v>968</v>
      </c>
      <c r="B613" s="84">
        <v>691</v>
      </c>
    </row>
    <row r="614" spans="1:2" ht="12.75">
      <c r="A614" s="66" t="s">
        <v>969</v>
      </c>
      <c r="B614" s="84">
        <v>690</v>
      </c>
    </row>
    <row r="615" spans="1:2" ht="12.75">
      <c r="A615" s="66" t="s">
        <v>970</v>
      </c>
      <c r="B615" s="84">
        <v>689</v>
      </c>
    </row>
    <row r="616" spans="1:2" ht="12.75">
      <c r="A616" s="66" t="s">
        <v>971</v>
      </c>
      <c r="B616" s="84">
        <v>688</v>
      </c>
    </row>
    <row r="617" spans="1:2" ht="12.75">
      <c r="A617" s="66" t="s">
        <v>972</v>
      </c>
      <c r="B617" s="84">
        <v>687</v>
      </c>
    </row>
    <row r="618" spans="1:2" ht="12.75">
      <c r="A618" s="66" t="s">
        <v>973</v>
      </c>
      <c r="B618" s="84">
        <v>686</v>
      </c>
    </row>
    <row r="619" spans="1:2" ht="12.75">
      <c r="A619" s="66" t="s">
        <v>974</v>
      </c>
      <c r="B619" s="84">
        <v>685</v>
      </c>
    </row>
    <row r="620" spans="1:2" ht="12.75">
      <c r="A620" s="66" t="s">
        <v>975</v>
      </c>
      <c r="B620" s="84">
        <v>684</v>
      </c>
    </row>
    <row r="621" spans="1:2" ht="12.75">
      <c r="A621" s="66" t="s">
        <v>976</v>
      </c>
      <c r="B621" s="84">
        <v>683</v>
      </c>
    </row>
    <row r="622" spans="1:2" ht="12.75">
      <c r="A622" s="66" t="s">
        <v>977</v>
      </c>
      <c r="B622" s="84">
        <v>682</v>
      </c>
    </row>
    <row r="623" spans="1:2" ht="12.75">
      <c r="A623" s="66" t="s">
        <v>978</v>
      </c>
      <c r="B623" s="84">
        <v>681</v>
      </c>
    </row>
    <row r="624" spans="1:2" ht="12.75">
      <c r="A624" s="66" t="s">
        <v>979</v>
      </c>
      <c r="B624" s="84">
        <v>680</v>
      </c>
    </row>
    <row r="625" spans="1:2" ht="12.75">
      <c r="A625" s="66" t="s">
        <v>980</v>
      </c>
      <c r="B625" s="84">
        <v>679</v>
      </c>
    </row>
    <row r="626" spans="1:2" ht="12.75">
      <c r="A626" s="66" t="s">
        <v>981</v>
      </c>
      <c r="B626" s="84">
        <v>678</v>
      </c>
    </row>
    <row r="627" spans="1:2" ht="12.75">
      <c r="A627" s="66" t="s">
        <v>343</v>
      </c>
      <c r="B627" s="84">
        <v>677</v>
      </c>
    </row>
    <row r="628" spans="1:2" ht="12.75">
      <c r="A628" s="66" t="s">
        <v>982</v>
      </c>
      <c r="B628" s="84">
        <v>676</v>
      </c>
    </row>
    <row r="629" spans="1:2" ht="12.75">
      <c r="A629" s="66" t="s">
        <v>983</v>
      </c>
      <c r="B629" s="84">
        <v>675</v>
      </c>
    </row>
    <row r="630" spans="1:2" ht="12.75">
      <c r="A630" s="66" t="s">
        <v>984</v>
      </c>
      <c r="B630" s="84">
        <v>674</v>
      </c>
    </row>
    <row r="631" spans="1:2" ht="12.75">
      <c r="A631" s="66" t="s">
        <v>985</v>
      </c>
      <c r="B631" s="84">
        <v>673</v>
      </c>
    </row>
    <row r="632" spans="1:2" ht="12.75">
      <c r="A632" s="66" t="s">
        <v>986</v>
      </c>
      <c r="B632" s="84">
        <v>672</v>
      </c>
    </row>
    <row r="633" spans="1:2" ht="12.75">
      <c r="A633" s="66" t="s">
        <v>987</v>
      </c>
      <c r="B633" s="84">
        <v>671</v>
      </c>
    </row>
    <row r="634" spans="1:2" ht="12.75">
      <c r="A634" s="66" t="s">
        <v>988</v>
      </c>
      <c r="B634" s="84">
        <v>670</v>
      </c>
    </row>
    <row r="635" spans="1:2" ht="12.75">
      <c r="A635" s="66" t="s">
        <v>989</v>
      </c>
      <c r="B635" s="84">
        <v>669</v>
      </c>
    </row>
    <row r="636" spans="1:2" ht="12.75">
      <c r="A636" s="66" t="s">
        <v>990</v>
      </c>
      <c r="B636" s="84">
        <v>668</v>
      </c>
    </row>
    <row r="637" spans="1:2" ht="12.75">
      <c r="A637" s="66" t="s">
        <v>991</v>
      </c>
      <c r="B637" s="84">
        <v>667</v>
      </c>
    </row>
    <row r="638" spans="1:2" ht="12.75">
      <c r="A638" s="66" t="s">
        <v>992</v>
      </c>
      <c r="B638" s="84">
        <v>666</v>
      </c>
    </row>
    <row r="639" spans="1:2" ht="12.75">
      <c r="A639" s="66" t="s">
        <v>993</v>
      </c>
      <c r="B639" s="84">
        <v>665</v>
      </c>
    </row>
    <row r="640" spans="1:2" ht="12.75">
      <c r="A640" s="66" t="s">
        <v>994</v>
      </c>
      <c r="B640" s="84">
        <v>664</v>
      </c>
    </row>
    <row r="641" spans="1:2" ht="12.75">
      <c r="A641" s="66" t="s">
        <v>995</v>
      </c>
      <c r="B641" s="84">
        <v>663</v>
      </c>
    </row>
    <row r="642" spans="1:2" ht="12.75">
      <c r="A642" s="66" t="s">
        <v>996</v>
      </c>
      <c r="B642" s="84">
        <v>662</v>
      </c>
    </row>
    <row r="643" spans="1:2" ht="12.75">
      <c r="A643" s="66" t="s">
        <v>997</v>
      </c>
      <c r="B643" s="84">
        <v>661</v>
      </c>
    </row>
    <row r="644" spans="1:2" ht="12.75">
      <c r="A644" s="66" t="s">
        <v>998</v>
      </c>
      <c r="B644" s="84">
        <v>660</v>
      </c>
    </row>
    <row r="645" spans="1:2" ht="12.75">
      <c r="A645" s="66" t="s">
        <v>999</v>
      </c>
      <c r="B645" s="84">
        <v>659</v>
      </c>
    </row>
    <row r="646" spans="1:2" ht="12.75">
      <c r="A646" s="66" t="s">
        <v>1000</v>
      </c>
      <c r="B646" s="84">
        <v>658</v>
      </c>
    </row>
    <row r="647" spans="1:2" ht="12.75">
      <c r="A647" s="66" t="s">
        <v>1001</v>
      </c>
      <c r="B647" s="84">
        <v>657</v>
      </c>
    </row>
    <row r="648" spans="1:2" ht="12.75">
      <c r="A648" s="66" t="s">
        <v>1002</v>
      </c>
      <c r="B648" s="84">
        <v>656</v>
      </c>
    </row>
    <row r="649" spans="1:2" ht="12.75">
      <c r="A649" s="66" t="s">
        <v>1003</v>
      </c>
      <c r="B649" s="84">
        <v>655</v>
      </c>
    </row>
    <row r="650" spans="1:2" ht="12.75">
      <c r="A650" s="66" t="s">
        <v>358</v>
      </c>
      <c r="B650" s="84">
        <v>654</v>
      </c>
    </row>
    <row r="651" spans="1:2" ht="12.75">
      <c r="A651" s="66" t="s">
        <v>1004</v>
      </c>
      <c r="B651" s="84">
        <v>653</v>
      </c>
    </row>
    <row r="652" spans="1:2" ht="12.75">
      <c r="A652" s="66" t="s">
        <v>1005</v>
      </c>
      <c r="B652" s="84">
        <v>652</v>
      </c>
    </row>
    <row r="653" spans="1:2" ht="12.75">
      <c r="A653" s="66" t="s">
        <v>1006</v>
      </c>
      <c r="B653" s="84">
        <v>651</v>
      </c>
    </row>
    <row r="654" spans="1:2" ht="12.75">
      <c r="A654" s="66" t="s">
        <v>1007</v>
      </c>
      <c r="B654" s="84">
        <v>650</v>
      </c>
    </row>
    <row r="655" spans="1:2" ht="12.75">
      <c r="A655" s="66" t="s">
        <v>1008</v>
      </c>
      <c r="B655" s="84">
        <v>649</v>
      </c>
    </row>
    <row r="656" spans="1:2" ht="12.75">
      <c r="A656" s="66" t="s">
        <v>1009</v>
      </c>
      <c r="B656" s="84">
        <v>648</v>
      </c>
    </row>
    <row r="657" spans="1:2" ht="12.75">
      <c r="A657" s="66" t="s">
        <v>1010</v>
      </c>
      <c r="B657" s="84">
        <v>647</v>
      </c>
    </row>
    <row r="658" spans="1:2" ht="12.75">
      <c r="A658" s="66" t="s">
        <v>1011</v>
      </c>
      <c r="B658" s="84">
        <v>646</v>
      </c>
    </row>
    <row r="659" spans="1:2" ht="12.75">
      <c r="A659" s="66" t="s">
        <v>1012</v>
      </c>
      <c r="B659" s="84">
        <v>645</v>
      </c>
    </row>
    <row r="660" spans="1:2" ht="12.75">
      <c r="A660" s="66" t="s">
        <v>1013</v>
      </c>
      <c r="B660" s="84">
        <v>644</v>
      </c>
    </row>
    <row r="661" spans="1:2" ht="12.75">
      <c r="A661" s="66" t="s">
        <v>1014</v>
      </c>
      <c r="B661" s="84">
        <v>643</v>
      </c>
    </row>
    <row r="662" spans="1:2" ht="12.75">
      <c r="A662" s="66" t="s">
        <v>1015</v>
      </c>
      <c r="B662" s="84">
        <v>642</v>
      </c>
    </row>
    <row r="663" spans="1:2" ht="12.75">
      <c r="A663" s="66" t="s">
        <v>1016</v>
      </c>
      <c r="B663" s="84">
        <v>641</v>
      </c>
    </row>
    <row r="664" spans="1:2" ht="12.75">
      <c r="A664" s="66" t="s">
        <v>1017</v>
      </c>
      <c r="B664" s="84">
        <v>640</v>
      </c>
    </row>
    <row r="665" spans="1:2" ht="12.75">
      <c r="A665" s="66" t="s">
        <v>1018</v>
      </c>
      <c r="B665" s="84">
        <v>639</v>
      </c>
    </row>
    <row r="666" spans="1:2" ht="12.75">
      <c r="A666" s="66" t="s">
        <v>1019</v>
      </c>
      <c r="B666" s="84">
        <v>638</v>
      </c>
    </row>
    <row r="667" spans="1:2" ht="12.75">
      <c r="A667" s="66" t="s">
        <v>1020</v>
      </c>
      <c r="B667" s="84">
        <v>637</v>
      </c>
    </row>
    <row r="668" spans="1:2" ht="12.75">
      <c r="A668" s="66" t="s">
        <v>1021</v>
      </c>
      <c r="B668" s="84">
        <v>636</v>
      </c>
    </row>
    <row r="669" spans="1:2" ht="12.75">
      <c r="A669" s="66" t="s">
        <v>1022</v>
      </c>
      <c r="B669" s="84">
        <v>635</v>
      </c>
    </row>
    <row r="670" spans="1:2" ht="12.75">
      <c r="A670" s="66" t="s">
        <v>1023</v>
      </c>
      <c r="B670" s="84">
        <v>634</v>
      </c>
    </row>
    <row r="671" spans="1:2" ht="12.75">
      <c r="A671" s="66" t="s">
        <v>1024</v>
      </c>
      <c r="B671" s="84">
        <v>633</v>
      </c>
    </row>
    <row r="672" spans="1:2" ht="12.75">
      <c r="A672" s="66" t="s">
        <v>1025</v>
      </c>
      <c r="B672" s="84">
        <v>632</v>
      </c>
    </row>
    <row r="673" spans="1:2" ht="12.75">
      <c r="A673" s="66" t="s">
        <v>1026</v>
      </c>
      <c r="B673" s="84">
        <v>631</v>
      </c>
    </row>
    <row r="674" spans="1:2" ht="12.75">
      <c r="A674" s="66" t="s">
        <v>1027</v>
      </c>
      <c r="B674" s="84">
        <v>630</v>
      </c>
    </row>
    <row r="675" spans="1:2" ht="12.75">
      <c r="A675" s="66" t="s">
        <v>1028</v>
      </c>
      <c r="B675" s="84">
        <v>629</v>
      </c>
    </row>
    <row r="676" spans="1:2" ht="12.75">
      <c r="A676" s="66" t="s">
        <v>1029</v>
      </c>
      <c r="B676" s="84">
        <v>628</v>
      </c>
    </row>
    <row r="677" spans="1:2" ht="12.75">
      <c r="A677" s="66" t="s">
        <v>1030</v>
      </c>
      <c r="B677" s="84">
        <v>627</v>
      </c>
    </row>
    <row r="678" spans="1:2" ht="12.75">
      <c r="A678" s="66" t="s">
        <v>341</v>
      </c>
      <c r="B678" s="84">
        <v>626</v>
      </c>
    </row>
    <row r="679" spans="1:2" ht="12.75">
      <c r="A679" s="66" t="s">
        <v>1031</v>
      </c>
      <c r="B679" s="84">
        <v>625</v>
      </c>
    </row>
    <row r="680" spans="1:2" ht="12.75">
      <c r="A680" s="66" t="s">
        <v>1032</v>
      </c>
      <c r="B680" s="84">
        <v>624</v>
      </c>
    </row>
    <row r="681" spans="1:2" ht="12.75">
      <c r="A681" s="66" t="s">
        <v>346</v>
      </c>
      <c r="B681" s="84">
        <v>623</v>
      </c>
    </row>
    <row r="682" spans="1:2" ht="12.75">
      <c r="A682" s="66" t="s">
        <v>1033</v>
      </c>
      <c r="B682" s="84">
        <v>622</v>
      </c>
    </row>
    <row r="683" spans="1:2" ht="12.75">
      <c r="A683" s="66" t="s">
        <v>1034</v>
      </c>
      <c r="B683" s="84">
        <v>621</v>
      </c>
    </row>
    <row r="684" spans="1:2" ht="12.75">
      <c r="A684" s="66" t="s">
        <v>1035</v>
      </c>
      <c r="B684" s="84">
        <v>620</v>
      </c>
    </row>
    <row r="685" spans="1:2" ht="12.75">
      <c r="A685" s="66" t="s">
        <v>1036</v>
      </c>
      <c r="B685" s="84">
        <v>619</v>
      </c>
    </row>
    <row r="686" spans="1:2" ht="12.75">
      <c r="A686" s="66" t="s">
        <v>1037</v>
      </c>
      <c r="B686" s="84">
        <v>618</v>
      </c>
    </row>
    <row r="687" spans="1:2" ht="12.75">
      <c r="A687" s="66" t="s">
        <v>1038</v>
      </c>
      <c r="B687" s="84">
        <v>617</v>
      </c>
    </row>
    <row r="688" spans="1:2" ht="12.75">
      <c r="A688" s="66" t="s">
        <v>1039</v>
      </c>
      <c r="B688" s="84">
        <v>616</v>
      </c>
    </row>
    <row r="689" spans="1:2" ht="12.75">
      <c r="A689" s="66" t="s">
        <v>1040</v>
      </c>
      <c r="B689" s="84">
        <v>615</v>
      </c>
    </row>
    <row r="690" spans="1:2" ht="12.75">
      <c r="A690" s="66" t="s">
        <v>1041</v>
      </c>
      <c r="B690" s="84">
        <v>614</v>
      </c>
    </row>
    <row r="691" spans="1:2" ht="12.75">
      <c r="A691" s="66" t="s">
        <v>1042</v>
      </c>
      <c r="B691" s="84">
        <v>613</v>
      </c>
    </row>
    <row r="692" spans="1:2" ht="12.75">
      <c r="A692" s="66" t="s">
        <v>1043</v>
      </c>
      <c r="B692" s="84">
        <v>612</v>
      </c>
    </row>
    <row r="693" spans="1:2" ht="12.75">
      <c r="A693" s="66" t="s">
        <v>1044</v>
      </c>
      <c r="B693" s="84">
        <v>611</v>
      </c>
    </row>
    <row r="694" spans="1:2" ht="12.75">
      <c r="A694" s="66" t="s">
        <v>1045</v>
      </c>
      <c r="B694" s="84">
        <v>610</v>
      </c>
    </row>
    <row r="695" spans="1:2" ht="12.75">
      <c r="A695" s="66" t="s">
        <v>1046</v>
      </c>
      <c r="B695" s="84">
        <v>609</v>
      </c>
    </row>
    <row r="696" spans="1:2" ht="12.75">
      <c r="A696" s="66" t="s">
        <v>1047</v>
      </c>
      <c r="B696" s="84">
        <v>608</v>
      </c>
    </row>
    <row r="697" spans="1:2" ht="12.75">
      <c r="A697" s="66" t="s">
        <v>1048</v>
      </c>
      <c r="B697" s="84">
        <v>607</v>
      </c>
    </row>
    <row r="698" spans="1:2" ht="12.75">
      <c r="A698" s="66" t="s">
        <v>1049</v>
      </c>
      <c r="B698" s="84">
        <v>606</v>
      </c>
    </row>
    <row r="699" spans="1:2" ht="12.75">
      <c r="A699" s="66" t="s">
        <v>1050</v>
      </c>
      <c r="B699" s="84">
        <v>605</v>
      </c>
    </row>
    <row r="700" spans="1:2" ht="12.75">
      <c r="A700" s="66" t="s">
        <v>1051</v>
      </c>
      <c r="B700" s="84">
        <v>604</v>
      </c>
    </row>
    <row r="701" spans="1:2" ht="12.75">
      <c r="A701" s="66" t="s">
        <v>1052</v>
      </c>
      <c r="B701" s="84">
        <v>603</v>
      </c>
    </row>
    <row r="702" spans="1:2" ht="12.75">
      <c r="A702" s="66" t="s">
        <v>1053</v>
      </c>
      <c r="B702" s="84">
        <v>602</v>
      </c>
    </row>
    <row r="703" spans="1:2" ht="12.75">
      <c r="A703" s="66" t="s">
        <v>1054</v>
      </c>
      <c r="B703" s="84">
        <v>601</v>
      </c>
    </row>
    <row r="704" spans="1:2" ht="12.75">
      <c r="A704" s="66" t="s">
        <v>1055</v>
      </c>
      <c r="B704" s="84">
        <v>600</v>
      </c>
    </row>
    <row r="705" spans="1:2" ht="12.75">
      <c r="A705" s="66" t="s">
        <v>1056</v>
      </c>
      <c r="B705" s="84">
        <v>599</v>
      </c>
    </row>
    <row r="706" spans="1:2" ht="12.75">
      <c r="A706" s="66" t="s">
        <v>1057</v>
      </c>
      <c r="B706" s="84">
        <v>598</v>
      </c>
    </row>
    <row r="707" spans="1:2" ht="12.75">
      <c r="A707" s="66" t="s">
        <v>1058</v>
      </c>
      <c r="B707" s="84">
        <v>597</v>
      </c>
    </row>
    <row r="708" spans="1:2" ht="12.75">
      <c r="A708" s="66" t="s">
        <v>1059</v>
      </c>
      <c r="B708" s="84">
        <v>596</v>
      </c>
    </row>
    <row r="709" spans="1:2" ht="12.75">
      <c r="A709" s="66" t="s">
        <v>1060</v>
      </c>
      <c r="B709" s="84">
        <v>595</v>
      </c>
    </row>
    <row r="710" spans="1:2" ht="12.75">
      <c r="A710" s="66" t="s">
        <v>1061</v>
      </c>
      <c r="B710" s="84">
        <v>594</v>
      </c>
    </row>
    <row r="711" spans="1:2" ht="12.75">
      <c r="A711" s="66" t="s">
        <v>1062</v>
      </c>
      <c r="B711" s="84">
        <v>593</v>
      </c>
    </row>
    <row r="712" spans="1:2" ht="12.75">
      <c r="A712" s="66" t="s">
        <v>1063</v>
      </c>
      <c r="B712" s="84">
        <v>592</v>
      </c>
    </row>
    <row r="713" spans="1:2" ht="12.75">
      <c r="A713" s="66" t="s">
        <v>1064</v>
      </c>
      <c r="B713" s="84">
        <v>591</v>
      </c>
    </row>
    <row r="714" spans="1:2" ht="12.75">
      <c r="A714" s="66" t="s">
        <v>1065</v>
      </c>
      <c r="B714" s="84">
        <v>590</v>
      </c>
    </row>
    <row r="715" spans="1:2" ht="12.75">
      <c r="A715" s="66" t="s">
        <v>1066</v>
      </c>
      <c r="B715" s="84">
        <v>589</v>
      </c>
    </row>
    <row r="716" spans="1:2" ht="12.75">
      <c r="A716" s="66" t="s">
        <v>1067</v>
      </c>
      <c r="B716" s="84">
        <v>588</v>
      </c>
    </row>
    <row r="717" spans="1:2" ht="12.75">
      <c r="A717" s="66" t="s">
        <v>1068</v>
      </c>
      <c r="B717" s="84">
        <v>587</v>
      </c>
    </row>
    <row r="718" spans="1:2" ht="12.75">
      <c r="A718" s="66" t="s">
        <v>1069</v>
      </c>
      <c r="B718" s="84">
        <v>586</v>
      </c>
    </row>
    <row r="719" spans="1:2" ht="12.75">
      <c r="A719" s="66" t="s">
        <v>1070</v>
      </c>
      <c r="B719" s="84">
        <v>585</v>
      </c>
    </row>
    <row r="720" spans="1:2" ht="12.75">
      <c r="A720" s="66" t="s">
        <v>1071</v>
      </c>
      <c r="B720" s="84">
        <v>584</v>
      </c>
    </row>
    <row r="721" spans="1:2" ht="12.75">
      <c r="A721" s="66" t="s">
        <v>1072</v>
      </c>
      <c r="B721" s="84">
        <v>583</v>
      </c>
    </row>
    <row r="722" spans="1:2" ht="12.75">
      <c r="A722" s="66" t="s">
        <v>1073</v>
      </c>
      <c r="B722" s="84">
        <v>582</v>
      </c>
    </row>
    <row r="723" spans="1:2" ht="12.75">
      <c r="A723" s="66" t="s">
        <v>1074</v>
      </c>
      <c r="B723" s="84">
        <v>581</v>
      </c>
    </row>
    <row r="724" spans="1:2" ht="12.75">
      <c r="A724" s="66" t="s">
        <v>1075</v>
      </c>
      <c r="B724" s="84">
        <v>580</v>
      </c>
    </row>
    <row r="725" spans="1:2" ht="12.75">
      <c r="A725" s="66" t="s">
        <v>1076</v>
      </c>
      <c r="B725" s="84">
        <v>579</v>
      </c>
    </row>
    <row r="726" spans="1:2" ht="12.75">
      <c r="A726" s="66" t="s">
        <v>1077</v>
      </c>
      <c r="B726" s="84">
        <v>578</v>
      </c>
    </row>
    <row r="727" spans="1:2" ht="12.75">
      <c r="A727" s="66" t="s">
        <v>1078</v>
      </c>
      <c r="B727" s="84">
        <v>577</v>
      </c>
    </row>
    <row r="728" spans="1:2" ht="12.75">
      <c r="A728" s="66" t="s">
        <v>1079</v>
      </c>
      <c r="B728" s="84">
        <v>576</v>
      </c>
    </row>
    <row r="729" spans="1:2" ht="12.75">
      <c r="A729" s="66" t="s">
        <v>1080</v>
      </c>
      <c r="B729" s="84">
        <v>575</v>
      </c>
    </row>
    <row r="730" spans="1:2" ht="12.75">
      <c r="A730" s="66" t="s">
        <v>1081</v>
      </c>
      <c r="B730" s="84">
        <v>574</v>
      </c>
    </row>
    <row r="731" spans="1:2" ht="12.75">
      <c r="A731" s="66" t="s">
        <v>1082</v>
      </c>
      <c r="B731" s="84">
        <v>573</v>
      </c>
    </row>
    <row r="732" spans="1:2" ht="12.75">
      <c r="A732" s="66" t="s">
        <v>1083</v>
      </c>
      <c r="B732" s="84">
        <v>572</v>
      </c>
    </row>
    <row r="733" spans="1:2" ht="12.75">
      <c r="A733" s="66" t="s">
        <v>1084</v>
      </c>
      <c r="B733" s="84">
        <v>571</v>
      </c>
    </row>
    <row r="734" spans="1:2" ht="12.75">
      <c r="A734" s="66" t="s">
        <v>1085</v>
      </c>
      <c r="B734" s="84">
        <v>570</v>
      </c>
    </row>
    <row r="735" spans="1:2" ht="12.75">
      <c r="A735" s="66" t="s">
        <v>1086</v>
      </c>
      <c r="B735" s="84">
        <v>569</v>
      </c>
    </row>
    <row r="736" spans="1:2" ht="12.75">
      <c r="A736" s="66" t="s">
        <v>1087</v>
      </c>
      <c r="B736" s="84">
        <v>568</v>
      </c>
    </row>
    <row r="737" spans="1:2" ht="12.75">
      <c r="A737" s="66" t="s">
        <v>1088</v>
      </c>
      <c r="B737" s="84">
        <v>567</v>
      </c>
    </row>
    <row r="738" spans="1:2" ht="12.75">
      <c r="A738" s="66" t="s">
        <v>1089</v>
      </c>
      <c r="B738" s="84">
        <v>566</v>
      </c>
    </row>
    <row r="739" spans="1:2" ht="12.75">
      <c r="A739" s="66" t="s">
        <v>1090</v>
      </c>
      <c r="B739" s="84">
        <v>565</v>
      </c>
    </row>
    <row r="740" spans="1:2" ht="12.75">
      <c r="A740" s="66" t="s">
        <v>1091</v>
      </c>
      <c r="B740" s="84">
        <v>564</v>
      </c>
    </row>
    <row r="741" spans="1:2" ht="12.75">
      <c r="A741" s="66" t="s">
        <v>1092</v>
      </c>
      <c r="B741" s="84">
        <v>563</v>
      </c>
    </row>
    <row r="742" spans="1:2" ht="12.75">
      <c r="A742" s="66" t="s">
        <v>1093</v>
      </c>
      <c r="B742" s="84">
        <v>562</v>
      </c>
    </row>
    <row r="743" spans="1:2" ht="12.75">
      <c r="A743" s="66" t="s">
        <v>1094</v>
      </c>
      <c r="B743" s="84">
        <v>561</v>
      </c>
    </row>
    <row r="744" spans="1:2" ht="12.75">
      <c r="A744" s="66" t="s">
        <v>1095</v>
      </c>
      <c r="B744" s="84">
        <v>560</v>
      </c>
    </row>
    <row r="745" spans="1:2" ht="12.75">
      <c r="A745" s="66" t="s">
        <v>1096</v>
      </c>
      <c r="B745" s="84">
        <v>559</v>
      </c>
    </row>
    <row r="746" spans="1:2" ht="12.75">
      <c r="A746" s="66" t="s">
        <v>1097</v>
      </c>
      <c r="B746" s="84">
        <v>558</v>
      </c>
    </row>
    <row r="747" spans="1:2" ht="12.75">
      <c r="A747" s="66" t="s">
        <v>1098</v>
      </c>
      <c r="B747" s="84">
        <v>557</v>
      </c>
    </row>
    <row r="748" spans="1:2" ht="12.75">
      <c r="A748" s="66" t="s">
        <v>1099</v>
      </c>
      <c r="B748" s="84">
        <v>556</v>
      </c>
    </row>
    <row r="749" spans="1:2" ht="12.75">
      <c r="A749" s="66" t="s">
        <v>1100</v>
      </c>
      <c r="B749" s="84">
        <v>555</v>
      </c>
    </row>
    <row r="750" spans="1:2" ht="12.75">
      <c r="A750" s="66" t="s">
        <v>1101</v>
      </c>
      <c r="B750" s="84">
        <v>554</v>
      </c>
    </row>
    <row r="751" spans="1:2" ht="12.75">
      <c r="A751" s="66" t="s">
        <v>1102</v>
      </c>
      <c r="B751" s="84">
        <v>553</v>
      </c>
    </row>
    <row r="752" spans="1:2" ht="12.75">
      <c r="A752" s="66" t="s">
        <v>1103</v>
      </c>
      <c r="B752" s="84">
        <v>552</v>
      </c>
    </row>
    <row r="753" spans="1:2" ht="12.75">
      <c r="A753" s="66" t="s">
        <v>1104</v>
      </c>
      <c r="B753" s="84">
        <v>551</v>
      </c>
    </row>
    <row r="754" spans="1:2" ht="12.75">
      <c r="A754" s="66" t="s">
        <v>1105</v>
      </c>
      <c r="B754" s="84">
        <v>550</v>
      </c>
    </row>
    <row r="755" spans="1:2" ht="12.75">
      <c r="A755" s="66" t="s">
        <v>1106</v>
      </c>
      <c r="B755" s="84">
        <v>549</v>
      </c>
    </row>
    <row r="756" spans="1:2" ht="12.75">
      <c r="A756" s="66" t="s">
        <v>1107</v>
      </c>
      <c r="B756" s="84">
        <v>548</v>
      </c>
    </row>
    <row r="757" spans="1:2" ht="12.75">
      <c r="A757" s="66" t="s">
        <v>1108</v>
      </c>
      <c r="B757" s="84">
        <v>547</v>
      </c>
    </row>
    <row r="758" spans="1:2" ht="12.75">
      <c r="A758" s="66" t="s">
        <v>1109</v>
      </c>
      <c r="B758" s="84">
        <v>546</v>
      </c>
    </row>
    <row r="759" spans="1:2" ht="12.75">
      <c r="A759" s="66" t="s">
        <v>1110</v>
      </c>
      <c r="B759" s="84">
        <v>545</v>
      </c>
    </row>
    <row r="760" spans="1:2" ht="12.75">
      <c r="A760" s="66" t="s">
        <v>1111</v>
      </c>
      <c r="B760" s="84">
        <v>544</v>
      </c>
    </row>
    <row r="761" spans="1:2" ht="12.75">
      <c r="A761" s="66" t="s">
        <v>1112</v>
      </c>
      <c r="B761" s="84">
        <v>543</v>
      </c>
    </row>
    <row r="762" spans="1:2" ht="12.75">
      <c r="A762" s="66" t="s">
        <v>310</v>
      </c>
      <c r="B762" s="84">
        <v>542</v>
      </c>
    </row>
    <row r="763" spans="1:2" ht="12.75">
      <c r="A763" s="66" t="s">
        <v>1113</v>
      </c>
      <c r="B763" s="84">
        <v>541</v>
      </c>
    </row>
    <row r="764" spans="1:2" ht="12.75">
      <c r="A764" s="66" t="s">
        <v>1114</v>
      </c>
      <c r="B764" s="84">
        <v>540</v>
      </c>
    </row>
    <row r="765" spans="1:2" ht="12.75">
      <c r="A765" s="66" t="s">
        <v>1115</v>
      </c>
      <c r="B765" s="84">
        <v>539</v>
      </c>
    </row>
    <row r="766" spans="1:2" ht="12.75">
      <c r="A766" s="66" t="s">
        <v>1116</v>
      </c>
      <c r="B766" s="84">
        <v>538</v>
      </c>
    </row>
    <row r="767" spans="1:2" ht="12.75">
      <c r="A767" s="66" t="s">
        <v>1117</v>
      </c>
      <c r="B767" s="84">
        <v>537</v>
      </c>
    </row>
    <row r="768" spans="1:2" ht="12.75">
      <c r="A768" s="66" t="s">
        <v>1118</v>
      </c>
      <c r="B768" s="84">
        <v>536</v>
      </c>
    </row>
    <row r="769" spans="1:2" ht="12.75">
      <c r="A769" s="66" t="s">
        <v>1119</v>
      </c>
      <c r="B769" s="84">
        <v>535</v>
      </c>
    </row>
    <row r="770" spans="1:2" ht="12.75">
      <c r="A770" s="66" t="s">
        <v>1120</v>
      </c>
      <c r="B770" s="84">
        <v>534</v>
      </c>
    </row>
    <row r="771" spans="1:2" ht="12.75">
      <c r="A771" s="66" t="s">
        <v>1121</v>
      </c>
      <c r="B771" s="84">
        <v>533</v>
      </c>
    </row>
    <row r="772" spans="1:2" ht="12.75">
      <c r="A772" s="66" t="s">
        <v>1122</v>
      </c>
      <c r="B772" s="84">
        <v>532</v>
      </c>
    </row>
    <row r="773" spans="1:2" ht="12.75">
      <c r="A773" s="66" t="s">
        <v>323</v>
      </c>
      <c r="B773" s="84">
        <v>531</v>
      </c>
    </row>
    <row r="774" spans="1:2" ht="12.75">
      <c r="A774" s="66" t="s">
        <v>1123</v>
      </c>
      <c r="B774" s="84">
        <v>530</v>
      </c>
    </row>
    <row r="775" spans="1:2" ht="12.75">
      <c r="A775" s="66" t="s">
        <v>1124</v>
      </c>
      <c r="B775" s="84">
        <v>529</v>
      </c>
    </row>
    <row r="776" spans="1:2" ht="12.75">
      <c r="A776" s="66" t="s">
        <v>1125</v>
      </c>
      <c r="B776" s="84">
        <v>528</v>
      </c>
    </row>
    <row r="777" spans="1:2" ht="12.75">
      <c r="A777" s="66" t="s">
        <v>1126</v>
      </c>
      <c r="B777" s="84">
        <v>527</v>
      </c>
    </row>
    <row r="778" spans="1:2" ht="12.75">
      <c r="A778" s="66" t="s">
        <v>309</v>
      </c>
      <c r="B778" s="84">
        <v>526</v>
      </c>
    </row>
    <row r="779" spans="1:2" ht="12.75">
      <c r="A779" s="66" t="s">
        <v>1127</v>
      </c>
      <c r="B779" s="84">
        <v>525</v>
      </c>
    </row>
    <row r="780" spans="1:2" ht="12.75">
      <c r="A780" s="66" t="s">
        <v>1128</v>
      </c>
      <c r="B780" s="84">
        <v>524</v>
      </c>
    </row>
    <row r="781" spans="1:2" ht="12.75">
      <c r="A781" s="66" t="s">
        <v>1129</v>
      </c>
      <c r="B781" s="84">
        <v>523</v>
      </c>
    </row>
    <row r="782" spans="1:2" ht="12.75">
      <c r="A782" s="66" t="s">
        <v>1130</v>
      </c>
      <c r="B782" s="84">
        <v>522</v>
      </c>
    </row>
    <row r="783" spans="1:2" ht="12.75">
      <c r="A783" s="66" t="s">
        <v>1131</v>
      </c>
      <c r="B783" s="84">
        <v>521</v>
      </c>
    </row>
    <row r="784" spans="1:2" ht="12.75">
      <c r="A784" s="66" t="s">
        <v>1132</v>
      </c>
      <c r="B784" s="84">
        <v>520</v>
      </c>
    </row>
    <row r="785" spans="1:2" ht="12.75">
      <c r="A785" s="66" t="s">
        <v>1133</v>
      </c>
      <c r="B785" s="84">
        <v>519</v>
      </c>
    </row>
    <row r="786" spans="1:2" ht="12.75">
      <c r="A786" s="66" t="s">
        <v>1134</v>
      </c>
      <c r="B786" s="84">
        <v>518</v>
      </c>
    </row>
    <row r="787" spans="1:2" ht="12.75">
      <c r="A787" s="66" t="s">
        <v>1135</v>
      </c>
      <c r="B787" s="84">
        <v>517</v>
      </c>
    </row>
    <row r="788" spans="1:2" ht="12.75">
      <c r="A788" s="66" t="s">
        <v>1136</v>
      </c>
      <c r="B788" s="84">
        <v>516</v>
      </c>
    </row>
    <row r="789" spans="1:2" ht="12.75">
      <c r="A789" s="66" t="s">
        <v>1137</v>
      </c>
      <c r="B789" s="84">
        <v>515</v>
      </c>
    </row>
    <row r="790" spans="1:2" ht="12.75">
      <c r="A790" s="66" t="s">
        <v>1138</v>
      </c>
      <c r="B790" s="84">
        <v>514</v>
      </c>
    </row>
    <row r="791" spans="1:2" ht="12.75">
      <c r="A791" s="66" t="s">
        <v>1139</v>
      </c>
      <c r="B791" s="84">
        <v>513</v>
      </c>
    </row>
    <row r="792" spans="1:2" ht="12.75">
      <c r="A792" s="66" t="s">
        <v>1140</v>
      </c>
      <c r="B792" s="84">
        <v>512</v>
      </c>
    </row>
    <row r="793" spans="1:2" ht="12.75">
      <c r="A793" s="66" t="s">
        <v>1141</v>
      </c>
      <c r="B793" s="84">
        <v>511</v>
      </c>
    </row>
    <row r="794" spans="1:2" ht="12.75">
      <c r="A794" s="66" t="s">
        <v>1142</v>
      </c>
      <c r="B794" s="84">
        <v>510</v>
      </c>
    </row>
    <row r="795" spans="1:2" ht="12.75">
      <c r="A795" s="66" t="s">
        <v>1143</v>
      </c>
      <c r="B795" s="84">
        <v>509</v>
      </c>
    </row>
    <row r="796" spans="1:2" ht="12.75">
      <c r="A796" s="66" t="s">
        <v>1144</v>
      </c>
      <c r="B796" s="84">
        <v>508</v>
      </c>
    </row>
    <row r="797" spans="1:2" ht="12.75">
      <c r="A797" s="66" t="s">
        <v>1145</v>
      </c>
      <c r="B797" s="84">
        <v>507</v>
      </c>
    </row>
    <row r="798" spans="1:2" ht="12.75">
      <c r="A798" s="66" t="s">
        <v>1146</v>
      </c>
      <c r="B798" s="84">
        <v>506</v>
      </c>
    </row>
    <row r="799" spans="1:2" ht="12.75">
      <c r="A799" s="66" t="s">
        <v>1147</v>
      </c>
      <c r="B799" s="84">
        <v>505</v>
      </c>
    </row>
    <row r="800" spans="1:2" ht="12.75">
      <c r="A800" s="66" t="s">
        <v>1148</v>
      </c>
      <c r="B800" s="84">
        <v>504</v>
      </c>
    </row>
    <row r="801" spans="1:2" ht="12.75">
      <c r="A801" s="66" t="s">
        <v>1149</v>
      </c>
      <c r="B801" s="84">
        <v>503</v>
      </c>
    </row>
    <row r="802" spans="1:2" ht="12.75">
      <c r="A802" s="66" t="s">
        <v>1150</v>
      </c>
      <c r="B802" s="84">
        <v>502</v>
      </c>
    </row>
    <row r="803" spans="1:2" ht="12.75">
      <c r="A803" s="66" t="s">
        <v>1151</v>
      </c>
      <c r="B803" s="84">
        <v>501</v>
      </c>
    </row>
    <row r="804" spans="1:2" ht="12.75">
      <c r="A804" s="66" t="s">
        <v>1152</v>
      </c>
      <c r="B804" s="84">
        <v>500</v>
      </c>
    </row>
    <row r="805" spans="1:2" ht="12.75">
      <c r="A805" s="66" t="s">
        <v>1153</v>
      </c>
      <c r="B805" s="84">
        <v>499</v>
      </c>
    </row>
    <row r="806" spans="1:2" ht="12.75">
      <c r="A806" s="66" t="s">
        <v>1154</v>
      </c>
      <c r="B806" s="84">
        <v>498</v>
      </c>
    </row>
    <row r="807" spans="1:2" ht="12.75">
      <c r="A807" s="66" t="s">
        <v>1155</v>
      </c>
      <c r="B807" s="84">
        <v>497</v>
      </c>
    </row>
    <row r="808" spans="1:2" ht="12.75">
      <c r="A808" s="66" t="s">
        <v>1156</v>
      </c>
      <c r="B808" s="84">
        <v>496</v>
      </c>
    </row>
    <row r="809" spans="1:2" ht="12.75">
      <c r="A809" s="66" t="s">
        <v>1157</v>
      </c>
      <c r="B809" s="84">
        <v>495</v>
      </c>
    </row>
    <row r="810" spans="1:2" ht="12.75">
      <c r="A810" s="66" t="s">
        <v>1158</v>
      </c>
      <c r="B810" s="84">
        <v>494</v>
      </c>
    </row>
    <row r="811" spans="1:2" ht="12.75">
      <c r="A811" s="66" t="s">
        <v>1159</v>
      </c>
      <c r="B811" s="84">
        <v>493</v>
      </c>
    </row>
    <row r="812" spans="1:2" ht="12.75">
      <c r="A812" s="66" t="s">
        <v>1160</v>
      </c>
      <c r="B812" s="84">
        <v>492</v>
      </c>
    </row>
    <row r="813" spans="1:2" ht="12.75">
      <c r="A813" s="66" t="s">
        <v>1161</v>
      </c>
      <c r="B813" s="84">
        <v>491</v>
      </c>
    </row>
    <row r="814" spans="1:2" ht="12.75">
      <c r="A814" s="66" t="s">
        <v>1162</v>
      </c>
      <c r="B814" s="84">
        <v>490</v>
      </c>
    </row>
    <row r="815" spans="1:2" ht="12.75">
      <c r="A815" s="66" t="s">
        <v>1163</v>
      </c>
      <c r="B815" s="84">
        <v>489</v>
      </c>
    </row>
    <row r="816" spans="1:2" ht="12.75">
      <c r="A816" s="66" t="s">
        <v>1164</v>
      </c>
      <c r="B816" s="84">
        <v>488</v>
      </c>
    </row>
    <row r="817" spans="1:2" ht="12.75">
      <c r="A817" s="66" t="s">
        <v>1165</v>
      </c>
      <c r="B817" s="84">
        <v>487</v>
      </c>
    </row>
    <row r="818" spans="1:2" ht="12.75">
      <c r="A818" s="66" t="s">
        <v>1166</v>
      </c>
      <c r="B818" s="84">
        <v>486</v>
      </c>
    </row>
    <row r="819" spans="1:2" ht="12.75">
      <c r="A819" s="66" t="s">
        <v>1167</v>
      </c>
      <c r="B819" s="84">
        <v>485</v>
      </c>
    </row>
    <row r="820" spans="1:2" ht="12.75">
      <c r="A820" s="66" t="s">
        <v>1168</v>
      </c>
      <c r="B820" s="84">
        <v>484</v>
      </c>
    </row>
    <row r="821" spans="1:2" ht="12.75">
      <c r="A821" s="66" t="s">
        <v>1169</v>
      </c>
      <c r="B821" s="84">
        <v>483</v>
      </c>
    </row>
    <row r="822" spans="1:2" ht="12.75">
      <c r="A822" s="66" t="s">
        <v>1170</v>
      </c>
      <c r="B822" s="84">
        <v>482</v>
      </c>
    </row>
    <row r="823" spans="1:2" ht="12.75">
      <c r="A823" s="66" t="s">
        <v>1171</v>
      </c>
      <c r="B823" s="84">
        <v>481</v>
      </c>
    </row>
    <row r="824" spans="1:2" ht="12.75">
      <c r="A824" s="66" t="s">
        <v>1172</v>
      </c>
      <c r="B824" s="84">
        <v>480</v>
      </c>
    </row>
    <row r="825" spans="1:2" ht="12.75">
      <c r="A825" s="66" t="s">
        <v>1173</v>
      </c>
      <c r="B825" s="84">
        <v>479</v>
      </c>
    </row>
    <row r="826" spans="1:2" ht="12.75">
      <c r="A826" s="66" t="s">
        <v>1174</v>
      </c>
      <c r="B826" s="84">
        <v>478</v>
      </c>
    </row>
    <row r="827" spans="1:2" ht="12.75">
      <c r="A827" s="66" t="s">
        <v>1175</v>
      </c>
      <c r="B827" s="84">
        <v>477</v>
      </c>
    </row>
    <row r="828" spans="1:2" ht="12.75">
      <c r="A828" s="66" t="s">
        <v>1176</v>
      </c>
      <c r="B828" s="84">
        <v>476</v>
      </c>
    </row>
    <row r="829" spans="1:2" ht="12.75">
      <c r="A829" s="66" t="s">
        <v>1177</v>
      </c>
      <c r="B829" s="84">
        <v>475</v>
      </c>
    </row>
    <row r="830" spans="1:2" ht="12.75">
      <c r="A830" s="66" t="s">
        <v>1178</v>
      </c>
      <c r="B830" s="84">
        <v>474</v>
      </c>
    </row>
    <row r="831" spans="1:2" ht="12.75">
      <c r="A831" s="66" t="s">
        <v>1179</v>
      </c>
      <c r="B831" s="84">
        <v>473</v>
      </c>
    </row>
    <row r="832" spans="1:2" ht="12.75">
      <c r="A832" s="66" t="s">
        <v>1180</v>
      </c>
      <c r="B832" s="84">
        <v>472</v>
      </c>
    </row>
    <row r="833" spans="1:2" ht="12.75">
      <c r="A833" s="66" t="s">
        <v>1181</v>
      </c>
      <c r="B833" s="84">
        <v>471</v>
      </c>
    </row>
    <row r="834" spans="1:2" ht="12.75">
      <c r="A834" s="66" t="s">
        <v>1182</v>
      </c>
      <c r="B834" s="84">
        <v>470</v>
      </c>
    </row>
    <row r="835" spans="1:2" ht="12.75">
      <c r="A835" s="66" t="s">
        <v>1183</v>
      </c>
      <c r="B835" s="84">
        <v>469</v>
      </c>
    </row>
    <row r="836" spans="1:2" ht="12.75">
      <c r="A836" s="66" t="s">
        <v>1184</v>
      </c>
      <c r="B836" s="84">
        <v>468</v>
      </c>
    </row>
    <row r="837" spans="1:2" ht="12.75">
      <c r="A837" s="66" t="s">
        <v>1185</v>
      </c>
      <c r="B837" s="84">
        <v>467</v>
      </c>
    </row>
    <row r="838" spans="1:2" ht="12.75">
      <c r="A838" s="66" t="s">
        <v>1186</v>
      </c>
      <c r="B838" s="84">
        <v>466</v>
      </c>
    </row>
    <row r="839" spans="1:2" ht="12.75">
      <c r="A839" s="66" t="s">
        <v>1187</v>
      </c>
      <c r="B839" s="84">
        <v>465</v>
      </c>
    </row>
    <row r="840" spans="1:2" ht="12.75">
      <c r="A840" s="66" t="s">
        <v>1188</v>
      </c>
      <c r="B840" s="84">
        <v>464</v>
      </c>
    </row>
    <row r="841" spans="1:2" ht="12.75">
      <c r="A841" s="66" t="s">
        <v>1189</v>
      </c>
      <c r="B841" s="84">
        <v>463</v>
      </c>
    </row>
    <row r="842" spans="1:2" ht="12.75">
      <c r="A842" s="66" t="s">
        <v>1190</v>
      </c>
      <c r="B842" s="84">
        <v>462</v>
      </c>
    </row>
    <row r="843" spans="1:2" ht="12.75">
      <c r="A843" s="66" t="s">
        <v>1191</v>
      </c>
      <c r="B843" s="84">
        <v>461</v>
      </c>
    </row>
    <row r="844" spans="1:2" ht="12.75">
      <c r="A844" s="66" t="s">
        <v>1192</v>
      </c>
      <c r="B844" s="84">
        <v>460</v>
      </c>
    </row>
    <row r="845" spans="1:2" ht="12.75">
      <c r="A845" s="66" t="s">
        <v>1193</v>
      </c>
      <c r="B845" s="84">
        <v>459</v>
      </c>
    </row>
    <row r="846" spans="1:2" ht="12.75">
      <c r="A846" s="66" t="s">
        <v>1194</v>
      </c>
      <c r="B846" s="84">
        <v>458</v>
      </c>
    </row>
    <row r="847" spans="1:2" ht="12.75">
      <c r="A847" s="66" t="s">
        <v>1195</v>
      </c>
      <c r="B847" s="84">
        <v>457</v>
      </c>
    </row>
    <row r="848" spans="1:2" ht="12.75">
      <c r="A848" s="66" t="s">
        <v>1196</v>
      </c>
      <c r="B848" s="84">
        <v>456</v>
      </c>
    </row>
    <row r="849" spans="1:2" ht="12.75">
      <c r="A849" s="66" t="s">
        <v>1197</v>
      </c>
      <c r="B849" s="84">
        <v>455</v>
      </c>
    </row>
    <row r="850" spans="1:2" ht="12.75">
      <c r="A850" s="66" t="s">
        <v>1198</v>
      </c>
      <c r="B850" s="84">
        <v>454</v>
      </c>
    </row>
    <row r="851" spans="1:2" ht="12.75">
      <c r="A851" s="66" t="s">
        <v>1199</v>
      </c>
      <c r="B851" s="84">
        <v>453</v>
      </c>
    </row>
    <row r="852" spans="1:2" ht="12.75">
      <c r="A852" s="66" t="s">
        <v>1200</v>
      </c>
      <c r="B852" s="84">
        <v>452</v>
      </c>
    </row>
    <row r="853" spans="1:2" ht="12.75">
      <c r="A853" s="66" t="s">
        <v>1201</v>
      </c>
      <c r="B853" s="84">
        <v>451</v>
      </c>
    </row>
    <row r="854" spans="1:2" ht="12.75">
      <c r="A854" s="66" t="s">
        <v>1202</v>
      </c>
      <c r="B854" s="84">
        <v>450</v>
      </c>
    </row>
    <row r="855" spans="1:2" ht="12.75">
      <c r="A855" s="66" t="s">
        <v>1203</v>
      </c>
      <c r="B855" s="84">
        <v>449</v>
      </c>
    </row>
    <row r="856" spans="1:2" ht="12.75">
      <c r="A856" s="66" t="s">
        <v>1204</v>
      </c>
      <c r="B856" s="84">
        <v>448</v>
      </c>
    </row>
    <row r="857" spans="1:2" ht="12.75">
      <c r="A857" s="66" t="s">
        <v>1205</v>
      </c>
      <c r="B857" s="84">
        <v>447</v>
      </c>
    </row>
    <row r="858" spans="1:2" ht="12.75">
      <c r="A858" s="66" t="s">
        <v>1206</v>
      </c>
      <c r="B858" s="84">
        <v>446</v>
      </c>
    </row>
    <row r="859" spans="1:2" ht="12.75">
      <c r="A859" s="66" t="s">
        <v>1207</v>
      </c>
      <c r="B859" s="84">
        <v>445</v>
      </c>
    </row>
    <row r="860" spans="1:2" ht="12.75">
      <c r="A860" s="66" t="s">
        <v>1208</v>
      </c>
      <c r="B860" s="84">
        <v>444</v>
      </c>
    </row>
    <row r="861" spans="1:2" ht="12.75">
      <c r="A861" s="66" t="s">
        <v>1209</v>
      </c>
      <c r="B861" s="84">
        <v>443</v>
      </c>
    </row>
    <row r="862" spans="1:2" ht="12.75">
      <c r="A862" s="66" t="s">
        <v>1210</v>
      </c>
      <c r="B862" s="84">
        <v>442</v>
      </c>
    </row>
    <row r="863" spans="1:2" ht="12.75">
      <c r="A863" s="66" t="s">
        <v>1211</v>
      </c>
      <c r="B863" s="84">
        <v>441</v>
      </c>
    </row>
    <row r="864" spans="1:2" ht="12.75">
      <c r="A864" s="66" t="s">
        <v>1212</v>
      </c>
      <c r="B864" s="84">
        <v>440</v>
      </c>
    </row>
    <row r="865" spans="1:2" ht="12.75">
      <c r="A865" s="66" t="s">
        <v>1213</v>
      </c>
      <c r="B865" s="84">
        <v>439</v>
      </c>
    </row>
    <row r="866" spans="1:2" ht="12.75">
      <c r="A866" s="66" t="s">
        <v>1214</v>
      </c>
      <c r="B866" s="84">
        <v>438</v>
      </c>
    </row>
    <row r="867" spans="1:2" ht="12.75">
      <c r="A867" s="66" t="s">
        <v>1215</v>
      </c>
      <c r="B867" s="84">
        <v>437</v>
      </c>
    </row>
    <row r="868" spans="1:2" ht="12.75">
      <c r="A868" s="66" t="s">
        <v>1216</v>
      </c>
      <c r="B868" s="84">
        <v>436</v>
      </c>
    </row>
    <row r="869" spans="1:2" ht="12.75">
      <c r="A869" s="66" t="s">
        <v>1217</v>
      </c>
      <c r="B869" s="84">
        <v>435</v>
      </c>
    </row>
    <row r="870" spans="1:2" ht="12.75">
      <c r="A870" s="66" t="s">
        <v>1218</v>
      </c>
      <c r="B870" s="84">
        <v>434</v>
      </c>
    </row>
    <row r="871" spans="1:2" ht="12.75">
      <c r="A871" s="66" t="s">
        <v>1219</v>
      </c>
      <c r="B871" s="84">
        <v>433</v>
      </c>
    </row>
    <row r="872" spans="1:2" ht="12.75">
      <c r="A872" s="66" t="s">
        <v>1220</v>
      </c>
      <c r="B872" s="84">
        <v>432</v>
      </c>
    </row>
    <row r="873" spans="1:2" ht="12.75">
      <c r="A873" s="66" t="s">
        <v>1221</v>
      </c>
      <c r="B873" s="84">
        <v>431</v>
      </c>
    </row>
    <row r="874" spans="1:2" ht="12.75">
      <c r="A874" s="66" t="s">
        <v>1222</v>
      </c>
      <c r="B874" s="84">
        <v>430</v>
      </c>
    </row>
    <row r="875" spans="1:2" ht="12.75">
      <c r="A875" s="66" t="s">
        <v>1223</v>
      </c>
      <c r="B875" s="84">
        <v>429</v>
      </c>
    </row>
    <row r="876" spans="1:2" ht="12.75">
      <c r="A876" s="66" t="s">
        <v>1224</v>
      </c>
      <c r="B876" s="84">
        <v>428</v>
      </c>
    </row>
    <row r="877" spans="1:2" ht="12.75">
      <c r="A877" s="66" t="s">
        <v>1225</v>
      </c>
      <c r="B877" s="84">
        <v>427</v>
      </c>
    </row>
    <row r="878" spans="1:2" ht="12.75">
      <c r="A878" s="66" t="s">
        <v>1226</v>
      </c>
      <c r="B878" s="84">
        <v>426</v>
      </c>
    </row>
    <row r="879" spans="1:2" ht="12.75">
      <c r="A879" s="66" t="s">
        <v>1227</v>
      </c>
      <c r="B879" s="84">
        <v>425</v>
      </c>
    </row>
    <row r="880" spans="1:2" ht="12.75">
      <c r="A880" s="66" t="s">
        <v>1228</v>
      </c>
      <c r="B880" s="84">
        <v>424</v>
      </c>
    </row>
    <row r="881" spans="1:2" ht="12.75">
      <c r="A881" s="66" t="s">
        <v>1229</v>
      </c>
      <c r="B881" s="84">
        <v>423</v>
      </c>
    </row>
    <row r="882" spans="1:2" ht="12.75">
      <c r="A882" s="66" t="s">
        <v>1230</v>
      </c>
      <c r="B882" s="84">
        <v>422</v>
      </c>
    </row>
    <row r="883" spans="1:2" ht="12.75">
      <c r="A883" s="66" t="s">
        <v>1231</v>
      </c>
      <c r="B883" s="84">
        <v>421</v>
      </c>
    </row>
    <row r="884" spans="1:2" ht="12.75">
      <c r="A884" s="66" t="s">
        <v>1232</v>
      </c>
      <c r="B884" s="84">
        <v>420</v>
      </c>
    </row>
    <row r="885" spans="1:2" ht="12.75">
      <c r="A885" s="66" t="s">
        <v>1233</v>
      </c>
      <c r="B885" s="84">
        <v>419</v>
      </c>
    </row>
    <row r="886" spans="1:2" ht="12.75">
      <c r="A886" s="66" t="s">
        <v>1234</v>
      </c>
      <c r="B886" s="84">
        <v>418</v>
      </c>
    </row>
    <row r="887" spans="1:2" ht="12.75">
      <c r="A887" s="66" t="s">
        <v>1235</v>
      </c>
      <c r="B887" s="84">
        <v>417</v>
      </c>
    </row>
    <row r="888" spans="1:2" ht="12.75">
      <c r="A888" s="66" t="s">
        <v>1236</v>
      </c>
      <c r="B888" s="84">
        <v>416</v>
      </c>
    </row>
    <row r="889" spans="1:2" ht="12.75">
      <c r="A889" s="66" t="s">
        <v>1237</v>
      </c>
      <c r="B889" s="84">
        <v>415</v>
      </c>
    </row>
    <row r="890" spans="1:2" ht="12.75">
      <c r="A890" s="66" t="s">
        <v>1238</v>
      </c>
      <c r="B890" s="84">
        <v>414</v>
      </c>
    </row>
    <row r="891" spans="1:2" ht="12.75">
      <c r="A891" s="66" t="s">
        <v>1239</v>
      </c>
      <c r="B891" s="84">
        <v>413</v>
      </c>
    </row>
    <row r="892" spans="1:2" ht="12.75">
      <c r="A892" s="66" t="s">
        <v>1240</v>
      </c>
      <c r="B892" s="84">
        <v>412</v>
      </c>
    </row>
    <row r="893" spans="1:2" ht="12.75">
      <c r="A893" s="66" t="s">
        <v>1241</v>
      </c>
      <c r="B893" s="84">
        <v>411</v>
      </c>
    </row>
    <row r="894" spans="1:2" ht="12.75">
      <c r="A894" s="66" t="s">
        <v>1242</v>
      </c>
      <c r="B894" s="84">
        <v>410</v>
      </c>
    </row>
    <row r="895" spans="1:2" ht="12.75">
      <c r="A895" s="66" t="s">
        <v>1243</v>
      </c>
      <c r="B895" s="84">
        <v>409</v>
      </c>
    </row>
    <row r="896" spans="1:2" ht="12.75">
      <c r="A896" s="66" t="s">
        <v>1244</v>
      </c>
      <c r="B896" s="84">
        <v>408</v>
      </c>
    </row>
    <row r="897" spans="1:2" ht="12.75">
      <c r="A897" s="66" t="s">
        <v>1245</v>
      </c>
      <c r="B897" s="84">
        <v>407</v>
      </c>
    </row>
    <row r="898" spans="1:2" ht="12.75">
      <c r="A898" s="66" t="s">
        <v>1246</v>
      </c>
      <c r="B898" s="84">
        <v>406</v>
      </c>
    </row>
    <row r="899" spans="1:2" ht="12.75">
      <c r="A899" s="66" t="s">
        <v>1247</v>
      </c>
      <c r="B899" s="84">
        <v>405</v>
      </c>
    </row>
    <row r="900" spans="1:2" ht="12.75">
      <c r="A900" s="66" t="s">
        <v>1248</v>
      </c>
      <c r="B900" s="84">
        <v>404</v>
      </c>
    </row>
    <row r="901" spans="1:2" ht="12.75">
      <c r="A901" s="66" t="s">
        <v>1249</v>
      </c>
      <c r="B901" s="84">
        <v>403</v>
      </c>
    </row>
    <row r="902" spans="1:2" ht="12.75">
      <c r="A902" s="66" t="s">
        <v>1250</v>
      </c>
      <c r="B902" s="84">
        <v>402</v>
      </c>
    </row>
    <row r="903" spans="1:2" ht="12.75">
      <c r="A903" s="66" t="s">
        <v>1251</v>
      </c>
      <c r="B903" s="84">
        <v>401</v>
      </c>
    </row>
    <row r="904" spans="1:2" ht="12.75">
      <c r="A904" s="66" t="s">
        <v>1252</v>
      </c>
      <c r="B904" s="84">
        <v>400</v>
      </c>
    </row>
    <row r="905" spans="1:2" ht="12.75">
      <c r="A905" s="66" t="s">
        <v>1253</v>
      </c>
      <c r="B905" s="84">
        <v>399</v>
      </c>
    </row>
    <row r="906" spans="1:2" ht="12.75">
      <c r="A906" s="66" t="s">
        <v>1254</v>
      </c>
      <c r="B906" s="84">
        <v>398</v>
      </c>
    </row>
    <row r="907" spans="1:2" ht="12.75">
      <c r="A907" s="66" t="s">
        <v>1255</v>
      </c>
      <c r="B907" s="84">
        <v>397</v>
      </c>
    </row>
    <row r="908" spans="1:2" ht="12.75">
      <c r="A908" s="66" t="s">
        <v>1256</v>
      </c>
      <c r="B908" s="84">
        <v>396</v>
      </c>
    </row>
    <row r="909" spans="1:2" ht="12.75">
      <c r="A909" s="66" t="s">
        <v>1257</v>
      </c>
      <c r="B909" s="84">
        <v>395</v>
      </c>
    </row>
    <row r="910" spans="1:2" ht="12.75">
      <c r="A910" s="66" t="s">
        <v>1258</v>
      </c>
      <c r="B910" s="84">
        <v>394</v>
      </c>
    </row>
    <row r="911" spans="1:2" ht="12.75">
      <c r="A911" s="66" t="s">
        <v>1259</v>
      </c>
      <c r="B911" s="84">
        <v>393</v>
      </c>
    </row>
    <row r="912" spans="1:2" ht="12.75">
      <c r="A912" s="66" t="s">
        <v>1260</v>
      </c>
      <c r="B912" s="84">
        <v>392</v>
      </c>
    </row>
    <row r="913" spans="1:2" ht="12.75">
      <c r="A913" s="66" t="s">
        <v>1261</v>
      </c>
      <c r="B913" s="84">
        <v>391</v>
      </c>
    </row>
    <row r="914" spans="1:2" ht="12.75">
      <c r="A914" s="66" t="s">
        <v>1262</v>
      </c>
      <c r="B914" s="84">
        <v>390</v>
      </c>
    </row>
    <row r="915" spans="1:2" ht="12.75">
      <c r="A915" s="66" t="s">
        <v>1263</v>
      </c>
      <c r="B915" s="84">
        <v>389</v>
      </c>
    </row>
    <row r="916" spans="1:2" ht="12.75">
      <c r="A916" s="66" t="s">
        <v>1264</v>
      </c>
      <c r="B916" s="84">
        <v>388</v>
      </c>
    </row>
    <row r="917" spans="1:2" ht="12.75">
      <c r="A917" s="66" t="s">
        <v>1265</v>
      </c>
      <c r="B917" s="84">
        <v>387</v>
      </c>
    </row>
    <row r="918" spans="1:2" ht="12.75">
      <c r="A918" s="66" t="s">
        <v>1266</v>
      </c>
      <c r="B918" s="84">
        <v>386</v>
      </c>
    </row>
    <row r="919" spans="1:2" ht="12.75">
      <c r="A919" s="66" t="s">
        <v>1267</v>
      </c>
      <c r="B919" s="84">
        <v>385</v>
      </c>
    </row>
    <row r="920" spans="1:2" ht="12.75">
      <c r="A920" s="66" t="s">
        <v>1268</v>
      </c>
      <c r="B920" s="84">
        <v>384</v>
      </c>
    </row>
    <row r="921" spans="1:2" ht="12.75">
      <c r="A921" s="66" t="s">
        <v>1269</v>
      </c>
      <c r="B921" s="84">
        <v>383</v>
      </c>
    </row>
    <row r="922" spans="1:2" ht="12.75">
      <c r="A922" s="66" t="s">
        <v>1270</v>
      </c>
      <c r="B922" s="84">
        <v>382</v>
      </c>
    </row>
    <row r="923" spans="1:2" ht="12.75">
      <c r="A923" s="66" t="s">
        <v>1271</v>
      </c>
      <c r="B923" s="84">
        <v>381</v>
      </c>
    </row>
    <row r="924" spans="1:2" ht="12.75">
      <c r="A924" s="66" t="s">
        <v>1272</v>
      </c>
      <c r="B924" s="84">
        <v>380</v>
      </c>
    </row>
    <row r="925" spans="1:2" ht="12.75">
      <c r="A925" s="66" t="s">
        <v>1273</v>
      </c>
      <c r="B925" s="84">
        <v>379</v>
      </c>
    </row>
    <row r="926" spans="1:2" ht="12.75">
      <c r="A926" s="66" t="s">
        <v>1274</v>
      </c>
      <c r="B926" s="84">
        <v>378</v>
      </c>
    </row>
    <row r="927" spans="1:2" ht="12.75">
      <c r="A927" s="66" t="s">
        <v>1275</v>
      </c>
      <c r="B927" s="84">
        <v>377</v>
      </c>
    </row>
    <row r="928" spans="1:2" ht="12.75">
      <c r="A928" s="66" t="s">
        <v>1276</v>
      </c>
      <c r="B928" s="84">
        <v>376</v>
      </c>
    </row>
    <row r="929" spans="1:2" ht="12.75">
      <c r="A929" s="66" t="s">
        <v>1277</v>
      </c>
      <c r="B929" s="84">
        <v>375</v>
      </c>
    </row>
    <row r="930" spans="1:2" ht="12.75">
      <c r="A930" s="66" t="s">
        <v>1278</v>
      </c>
      <c r="B930" s="84">
        <v>374</v>
      </c>
    </row>
    <row r="931" spans="1:2" ht="12.75">
      <c r="A931" s="66" t="s">
        <v>1279</v>
      </c>
      <c r="B931" s="84">
        <v>373</v>
      </c>
    </row>
    <row r="932" spans="1:2" ht="12.75">
      <c r="A932" s="66" t="s">
        <v>1280</v>
      </c>
      <c r="B932" s="84">
        <v>372</v>
      </c>
    </row>
    <row r="933" spans="1:2" ht="12.75">
      <c r="A933" s="66" t="s">
        <v>1281</v>
      </c>
      <c r="B933" s="84">
        <v>371</v>
      </c>
    </row>
    <row r="934" spans="1:2" ht="12.75">
      <c r="A934" s="66" t="s">
        <v>1282</v>
      </c>
      <c r="B934" s="84">
        <v>370</v>
      </c>
    </row>
    <row r="935" spans="1:2" ht="12.75">
      <c r="A935" s="66" t="s">
        <v>1283</v>
      </c>
      <c r="B935" s="84">
        <v>369</v>
      </c>
    </row>
    <row r="936" spans="1:2" ht="12.75">
      <c r="A936" s="66" t="s">
        <v>1284</v>
      </c>
      <c r="B936" s="84">
        <v>368</v>
      </c>
    </row>
    <row r="937" spans="1:2" ht="12.75">
      <c r="A937" s="66" t="s">
        <v>1285</v>
      </c>
      <c r="B937" s="84">
        <v>367</v>
      </c>
    </row>
    <row r="938" spans="1:2" ht="12.75">
      <c r="A938" s="66" t="s">
        <v>1286</v>
      </c>
      <c r="B938" s="84">
        <v>366</v>
      </c>
    </row>
    <row r="939" spans="1:2" ht="12.75">
      <c r="A939" s="66" t="s">
        <v>1287</v>
      </c>
      <c r="B939" s="84">
        <v>365</v>
      </c>
    </row>
    <row r="940" spans="1:2" ht="12.75">
      <c r="A940" s="66" t="s">
        <v>1288</v>
      </c>
      <c r="B940" s="84">
        <v>364</v>
      </c>
    </row>
    <row r="941" spans="1:2" ht="12.75">
      <c r="A941" s="66" t="s">
        <v>1289</v>
      </c>
      <c r="B941" s="84">
        <v>363</v>
      </c>
    </row>
    <row r="942" spans="1:2" ht="12.75">
      <c r="A942" s="66" t="s">
        <v>1290</v>
      </c>
      <c r="B942" s="84">
        <v>362</v>
      </c>
    </row>
    <row r="943" spans="1:2" ht="12.75">
      <c r="A943" s="66" t="s">
        <v>1291</v>
      </c>
      <c r="B943" s="84">
        <v>361</v>
      </c>
    </row>
    <row r="944" spans="1:2" ht="12.75">
      <c r="A944" s="66" t="s">
        <v>1292</v>
      </c>
      <c r="B944" s="84">
        <v>360</v>
      </c>
    </row>
    <row r="945" spans="1:2" ht="12.75">
      <c r="A945" s="66" t="s">
        <v>1293</v>
      </c>
      <c r="B945" s="84">
        <v>359</v>
      </c>
    </row>
    <row r="946" spans="1:2" ht="12.75">
      <c r="A946" s="66" t="s">
        <v>1294</v>
      </c>
      <c r="B946" s="84">
        <v>358</v>
      </c>
    </row>
    <row r="947" spans="1:2" ht="12.75">
      <c r="A947" s="66" t="s">
        <v>1295</v>
      </c>
      <c r="B947" s="84">
        <v>357</v>
      </c>
    </row>
    <row r="948" spans="1:2" ht="12.75">
      <c r="A948" s="66" t="s">
        <v>1296</v>
      </c>
      <c r="B948" s="84">
        <v>356</v>
      </c>
    </row>
    <row r="949" spans="1:2" ht="12.75">
      <c r="A949" s="66" t="s">
        <v>1297</v>
      </c>
      <c r="B949" s="84">
        <v>355</v>
      </c>
    </row>
    <row r="950" spans="1:2" ht="12.75">
      <c r="A950" s="66" t="s">
        <v>1298</v>
      </c>
      <c r="B950" s="84">
        <v>354</v>
      </c>
    </row>
    <row r="951" spans="1:2" ht="12.75">
      <c r="A951" s="66" t="s">
        <v>1299</v>
      </c>
      <c r="B951" s="84">
        <v>353</v>
      </c>
    </row>
    <row r="952" spans="1:2" ht="12.75">
      <c r="A952" s="66" t="s">
        <v>1300</v>
      </c>
      <c r="B952" s="84">
        <v>352</v>
      </c>
    </row>
    <row r="953" spans="1:2" ht="12.75">
      <c r="A953" s="66" t="s">
        <v>1301</v>
      </c>
      <c r="B953" s="84">
        <v>351</v>
      </c>
    </row>
    <row r="954" spans="1:2" ht="12.75">
      <c r="A954" s="66" t="s">
        <v>1302</v>
      </c>
      <c r="B954" s="84">
        <v>350</v>
      </c>
    </row>
    <row r="955" spans="1:2" ht="12.75">
      <c r="A955" s="66" t="s">
        <v>1303</v>
      </c>
      <c r="B955" s="84">
        <v>349</v>
      </c>
    </row>
    <row r="956" spans="1:2" ht="12.75">
      <c r="A956" s="66" t="s">
        <v>1304</v>
      </c>
      <c r="B956" s="84">
        <v>348</v>
      </c>
    </row>
    <row r="957" spans="1:2" ht="12.75">
      <c r="A957" s="66" t="s">
        <v>1305</v>
      </c>
      <c r="B957" s="84">
        <v>347</v>
      </c>
    </row>
    <row r="958" spans="1:2" ht="12.75">
      <c r="A958" s="66" t="s">
        <v>1306</v>
      </c>
      <c r="B958" s="84">
        <v>346</v>
      </c>
    </row>
    <row r="959" spans="1:2" ht="12.75">
      <c r="A959" s="66" t="s">
        <v>1307</v>
      </c>
      <c r="B959" s="84">
        <v>345</v>
      </c>
    </row>
    <row r="960" spans="1:2" ht="12.75">
      <c r="A960" s="66" t="s">
        <v>1308</v>
      </c>
      <c r="B960" s="84">
        <v>344</v>
      </c>
    </row>
    <row r="961" spans="1:2" ht="12.75">
      <c r="A961" s="66" t="s">
        <v>1309</v>
      </c>
      <c r="B961" s="84">
        <v>343</v>
      </c>
    </row>
    <row r="962" spans="1:2" ht="12.75">
      <c r="A962" s="66" t="s">
        <v>1310</v>
      </c>
      <c r="B962" s="84">
        <v>342</v>
      </c>
    </row>
    <row r="963" spans="1:2" ht="12.75">
      <c r="A963" s="66" t="s">
        <v>1311</v>
      </c>
      <c r="B963" s="84">
        <v>341</v>
      </c>
    </row>
    <row r="964" spans="1:2" ht="12.75">
      <c r="A964" s="66" t="s">
        <v>1312</v>
      </c>
      <c r="B964" s="84">
        <v>340</v>
      </c>
    </row>
    <row r="965" spans="1:2" ht="12.75">
      <c r="A965" s="66" t="s">
        <v>1313</v>
      </c>
      <c r="B965" s="84">
        <v>339</v>
      </c>
    </row>
    <row r="966" spans="1:2" ht="12.75">
      <c r="A966" s="66" t="s">
        <v>1314</v>
      </c>
      <c r="B966" s="84">
        <v>338</v>
      </c>
    </row>
    <row r="967" spans="1:2" ht="12.75">
      <c r="A967" s="66" t="s">
        <v>1315</v>
      </c>
      <c r="B967" s="84">
        <v>337</v>
      </c>
    </row>
    <row r="968" spans="1:2" ht="12.75">
      <c r="A968" s="66" t="s">
        <v>1316</v>
      </c>
      <c r="B968" s="84">
        <v>336</v>
      </c>
    </row>
    <row r="969" spans="1:2" ht="12.75">
      <c r="A969" s="66" t="s">
        <v>1317</v>
      </c>
      <c r="B969" s="84">
        <v>335</v>
      </c>
    </row>
    <row r="970" spans="1:2" ht="12.75">
      <c r="A970" s="66" t="s">
        <v>1318</v>
      </c>
      <c r="B970" s="84">
        <v>334</v>
      </c>
    </row>
    <row r="971" spans="1:2" ht="12.75">
      <c r="A971" s="66" t="s">
        <v>1319</v>
      </c>
      <c r="B971" s="84">
        <v>333</v>
      </c>
    </row>
    <row r="972" spans="1:2" ht="12.75">
      <c r="A972" s="66" t="s">
        <v>1320</v>
      </c>
      <c r="B972" s="84">
        <v>332</v>
      </c>
    </row>
    <row r="973" spans="1:2" ht="12.75">
      <c r="A973" s="66" t="s">
        <v>1321</v>
      </c>
      <c r="B973" s="84">
        <v>331</v>
      </c>
    </row>
    <row r="974" spans="1:2" ht="12.75">
      <c r="A974" s="66" t="s">
        <v>1322</v>
      </c>
      <c r="B974" s="84">
        <v>330</v>
      </c>
    </row>
    <row r="975" spans="1:2" ht="12.75">
      <c r="A975" s="66" t="s">
        <v>1323</v>
      </c>
      <c r="B975" s="84">
        <v>329</v>
      </c>
    </row>
    <row r="976" spans="1:2" ht="12.75">
      <c r="A976" s="66" t="s">
        <v>1324</v>
      </c>
      <c r="B976" s="84">
        <v>328</v>
      </c>
    </row>
    <row r="977" spans="1:2" ht="12.75">
      <c r="A977" s="66" t="s">
        <v>1325</v>
      </c>
      <c r="B977" s="84">
        <v>327</v>
      </c>
    </row>
    <row r="978" spans="1:2" ht="12.75">
      <c r="A978" s="66" t="s">
        <v>1326</v>
      </c>
      <c r="B978" s="84">
        <v>326</v>
      </c>
    </row>
    <row r="979" spans="1:2" ht="12.75">
      <c r="A979" s="66" t="s">
        <v>1327</v>
      </c>
      <c r="B979" s="84">
        <v>325</v>
      </c>
    </row>
    <row r="980" spans="1:2" ht="12.75">
      <c r="A980" s="66" t="s">
        <v>1328</v>
      </c>
      <c r="B980" s="84">
        <v>324</v>
      </c>
    </row>
    <row r="981" spans="1:2" ht="12.75">
      <c r="A981" s="66" t="s">
        <v>1329</v>
      </c>
      <c r="B981" s="84">
        <v>323</v>
      </c>
    </row>
    <row r="982" spans="1:2" ht="12.75">
      <c r="A982" s="66" t="s">
        <v>1330</v>
      </c>
      <c r="B982" s="84">
        <v>322</v>
      </c>
    </row>
    <row r="983" spans="1:2" ht="12.75">
      <c r="A983" s="66" t="s">
        <v>1331</v>
      </c>
      <c r="B983" s="84">
        <v>321</v>
      </c>
    </row>
    <row r="984" spans="1:2" ht="12.75">
      <c r="A984" s="66" t="s">
        <v>1332</v>
      </c>
      <c r="B984" s="84">
        <v>320</v>
      </c>
    </row>
    <row r="985" spans="1:2" ht="12.75">
      <c r="A985" s="66" t="s">
        <v>1333</v>
      </c>
      <c r="B985" s="84">
        <v>319</v>
      </c>
    </row>
    <row r="986" spans="1:2" ht="12.75">
      <c r="A986" s="66" t="s">
        <v>1334</v>
      </c>
      <c r="B986" s="84">
        <v>318</v>
      </c>
    </row>
    <row r="987" spans="1:2" ht="12.75">
      <c r="A987" s="66" t="s">
        <v>1335</v>
      </c>
      <c r="B987" s="84">
        <v>317</v>
      </c>
    </row>
    <row r="988" spans="1:2" ht="12.75">
      <c r="A988" s="66" t="s">
        <v>1336</v>
      </c>
      <c r="B988" s="84">
        <v>316</v>
      </c>
    </row>
    <row r="989" spans="1:2" ht="12.75">
      <c r="A989" s="66" t="s">
        <v>1337</v>
      </c>
      <c r="B989" s="84">
        <v>315</v>
      </c>
    </row>
    <row r="990" spans="1:2" ht="12.75">
      <c r="A990" s="66" t="s">
        <v>1338</v>
      </c>
      <c r="B990" s="84">
        <v>314</v>
      </c>
    </row>
    <row r="991" spans="1:2" ht="12.75">
      <c r="A991" s="66" t="s">
        <v>1339</v>
      </c>
      <c r="B991" s="84">
        <v>313</v>
      </c>
    </row>
    <row r="992" spans="1:2" ht="12.75">
      <c r="A992" s="66" t="s">
        <v>1340</v>
      </c>
      <c r="B992" s="84">
        <v>312</v>
      </c>
    </row>
    <row r="993" spans="1:2" ht="12.75">
      <c r="A993" s="66" t="s">
        <v>1341</v>
      </c>
      <c r="B993" s="84">
        <v>311</v>
      </c>
    </row>
    <row r="994" spans="1:2" ht="12.75">
      <c r="A994" s="66" t="s">
        <v>1342</v>
      </c>
      <c r="B994" s="84">
        <v>310</v>
      </c>
    </row>
    <row r="995" spans="1:2" ht="12.75">
      <c r="A995" s="66" t="s">
        <v>1343</v>
      </c>
      <c r="B995" s="84">
        <v>309</v>
      </c>
    </row>
    <row r="996" spans="1:2" ht="12.75">
      <c r="A996" s="66" t="s">
        <v>1344</v>
      </c>
      <c r="B996" s="84">
        <v>308</v>
      </c>
    </row>
    <row r="997" spans="1:2" ht="12.75">
      <c r="A997" s="66" t="s">
        <v>1345</v>
      </c>
      <c r="B997" s="84">
        <v>307</v>
      </c>
    </row>
    <row r="998" spans="1:2" ht="12.75">
      <c r="A998" s="66" t="s">
        <v>329</v>
      </c>
      <c r="B998" s="84">
        <v>306</v>
      </c>
    </row>
    <row r="999" spans="1:2" ht="12.75">
      <c r="A999" s="66" t="s">
        <v>1346</v>
      </c>
      <c r="B999" s="84">
        <v>305</v>
      </c>
    </row>
    <row r="1000" spans="1:2" ht="12.75">
      <c r="A1000" s="66" t="s">
        <v>1347</v>
      </c>
      <c r="B1000" s="84">
        <v>304</v>
      </c>
    </row>
    <row r="1001" spans="1:2" ht="12.75">
      <c r="A1001" s="66" t="s">
        <v>1348</v>
      </c>
      <c r="B1001" s="84">
        <v>303</v>
      </c>
    </row>
    <row r="1002" spans="1:2" ht="12.75">
      <c r="A1002" s="66" t="s">
        <v>1349</v>
      </c>
      <c r="B1002" s="84">
        <v>302</v>
      </c>
    </row>
    <row r="1003" spans="1:2" ht="12.75">
      <c r="A1003" s="66" t="s">
        <v>1350</v>
      </c>
      <c r="B1003" s="84">
        <v>301</v>
      </c>
    </row>
    <row r="1004" spans="1:2" ht="12.75">
      <c r="A1004" s="66" t="s">
        <v>1351</v>
      </c>
      <c r="B1004" s="84">
        <v>300</v>
      </c>
    </row>
    <row r="1005" spans="1:2" ht="12.75">
      <c r="A1005" s="66" t="s">
        <v>1352</v>
      </c>
      <c r="B1005" s="84">
        <v>299</v>
      </c>
    </row>
    <row r="1006" spans="1:2" ht="12.75">
      <c r="A1006" s="66" t="s">
        <v>1353</v>
      </c>
      <c r="B1006" s="84">
        <v>298</v>
      </c>
    </row>
    <row r="1007" spans="1:2" ht="12.75">
      <c r="A1007" s="66" t="s">
        <v>1354</v>
      </c>
      <c r="B1007" s="84">
        <v>297</v>
      </c>
    </row>
    <row r="1008" spans="1:2" ht="12.75">
      <c r="A1008" s="66" t="s">
        <v>1355</v>
      </c>
      <c r="B1008" s="84">
        <v>296</v>
      </c>
    </row>
    <row r="1009" spans="1:2" ht="12.75">
      <c r="A1009" s="66" t="s">
        <v>1356</v>
      </c>
      <c r="B1009" s="84">
        <v>295</v>
      </c>
    </row>
    <row r="1010" spans="1:2" ht="12.75">
      <c r="A1010" s="66" t="s">
        <v>1357</v>
      </c>
      <c r="B1010" s="84">
        <v>294</v>
      </c>
    </row>
    <row r="1011" spans="1:2" ht="12.75">
      <c r="A1011" s="66" t="s">
        <v>1358</v>
      </c>
      <c r="B1011" s="84">
        <v>293</v>
      </c>
    </row>
    <row r="1012" spans="1:2" ht="12.75">
      <c r="A1012" s="66" t="s">
        <v>1359</v>
      </c>
      <c r="B1012" s="84">
        <v>292</v>
      </c>
    </row>
    <row r="1013" spans="1:2" ht="12.75">
      <c r="A1013" s="66" t="s">
        <v>1360</v>
      </c>
      <c r="B1013" s="84">
        <v>291</v>
      </c>
    </row>
    <row r="1014" spans="1:2" ht="12.75">
      <c r="A1014" s="66" t="s">
        <v>1361</v>
      </c>
      <c r="B1014" s="84">
        <v>290</v>
      </c>
    </row>
    <row r="1015" spans="1:2" ht="12.75">
      <c r="A1015" s="66" t="s">
        <v>1362</v>
      </c>
      <c r="B1015" s="84">
        <v>289</v>
      </c>
    </row>
    <row r="1016" spans="1:2" ht="12.75">
      <c r="A1016" s="66" t="s">
        <v>1363</v>
      </c>
      <c r="B1016" s="84">
        <v>288</v>
      </c>
    </row>
    <row r="1017" spans="1:2" ht="12.75">
      <c r="A1017" s="66" t="s">
        <v>1364</v>
      </c>
      <c r="B1017" s="84">
        <v>287</v>
      </c>
    </row>
    <row r="1018" spans="1:2" ht="12.75">
      <c r="A1018" s="66" t="s">
        <v>1365</v>
      </c>
      <c r="B1018" s="84">
        <v>286</v>
      </c>
    </row>
    <row r="1019" spans="1:2" ht="12.75">
      <c r="A1019" s="66" t="s">
        <v>1366</v>
      </c>
      <c r="B1019" s="84">
        <v>285</v>
      </c>
    </row>
    <row r="1020" spans="1:2" ht="12.75">
      <c r="A1020" s="66" t="s">
        <v>1367</v>
      </c>
      <c r="B1020" s="84">
        <v>284</v>
      </c>
    </row>
    <row r="1021" spans="1:2" ht="12.75">
      <c r="A1021" s="66" t="s">
        <v>1368</v>
      </c>
      <c r="B1021" s="84">
        <v>283</v>
      </c>
    </row>
    <row r="1022" spans="1:2" ht="12.75">
      <c r="A1022" s="66" t="s">
        <v>1369</v>
      </c>
      <c r="B1022" s="84">
        <v>282</v>
      </c>
    </row>
    <row r="1023" spans="1:2" ht="12.75">
      <c r="A1023" s="66" t="s">
        <v>1370</v>
      </c>
      <c r="B1023" s="84">
        <v>281</v>
      </c>
    </row>
    <row r="1024" spans="1:2" ht="12.75">
      <c r="A1024" s="66" t="s">
        <v>1371</v>
      </c>
      <c r="B1024" s="84">
        <v>280</v>
      </c>
    </row>
    <row r="1025" spans="1:2" ht="12.75">
      <c r="A1025" s="66" t="s">
        <v>1372</v>
      </c>
      <c r="B1025" s="84">
        <v>279</v>
      </c>
    </row>
    <row r="1026" spans="1:2" ht="12.75">
      <c r="A1026" s="66" t="s">
        <v>1373</v>
      </c>
      <c r="B1026" s="84">
        <v>278</v>
      </c>
    </row>
    <row r="1027" spans="1:2" ht="12.75">
      <c r="A1027" s="66" t="s">
        <v>1374</v>
      </c>
      <c r="B1027" s="84">
        <v>277</v>
      </c>
    </row>
    <row r="1028" spans="1:2" ht="12.75">
      <c r="A1028" s="66" t="s">
        <v>1375</v>
      </c>
      <c r="B1028" s="84">
        <v>276</v>
      </c>
    </row>
    <row r="1029" spans="1:2" ht="12.75">
      <c r="A1029" s="66" t="s">
        <v>1376</v>
      </c>
      <c r="B1029" s="84">
        <v>275</v>
      </c>
    </row>
    <row r="1030" spans="1:2" ht="12.75">
      <c r="A1030" s="66" t="s">
        <v>1377</v>
      </c>
      <c r="B1030" s="84">
        <v>274</v>
      </c>
    </row>
    <row r="1031" spans="1:2" ht="12.75">
      <c r="A1031" s="66" t="s">
        <v>1378</v>
      </c>
      <c r="B1031" s="84">
        <v>273</v>
      </c>
    </row>
    <row r="1032" spans="1:2" ht="12.75">
      <c r="A1032" s="66" t="s">
        <v>1379</v>
      </c>
      <c r="B1032" s="84">
        <v>272</v>
      </c>
    </row>
    <row r="1033" spans="1:2" ht="12.75">
      <c r="A1033" s="66" t="s">
        <v>1380</v>
      </c>
      <c r="B1033" s="84">
        <v>271</v>
      </c>
    </row>
    <row r="1034" spans="1:2" ht="12.75">
      <c r="A1034" s="66" t="s">
        <v>1381</v>
      </c>
      <c r="B1034" s="84">
        <v>270</v>
      </c>
    </row>
    <row r="1035" spans="1:2" ht="12.75">
      <c r="A1035" s="66" t="s">
        <v>1382</v>
      </c>
      <c r="B1035" s="84">
        <v>269</v>
      </c>
    </row>
    <row r="1036" spans="1:2" ht="12.75">
      <c r="A1036" s="66" t="s">
        <v>1383</v>
      </c>
      <c r="B1036" s="84">
        <v>268</v>
      </c>
    </row>
    <row r="1037" spans="1:2" ht="12.75">
      <c r="A1037" s="66" t="s">
        <v>1384</v>
      </c>
      <c r="B1037" s="84">
        <v>267</v>
      </c>
    </row>
    <row r="1038" spans="1:2" ht="12.75">
      <c r="A1038" s="66" t="s">
        <v>1385</v>
      </c>
      <c r="B1038" s="84">
        <v>266</v>
      </c>
    </row>
    <row r="1039" spans="1:2" ht="12.75">
      <c r="A1039" s="66" t="s">
        <v>1386</v>
      </c>
      <c r="B1039" s="84">
        <v>265</v>
      </c>
    </row>
    <row r="1040" spans="1:2" ht="12.75">
      <c r="A1040" s="66" t="s">
        <v>1387</v>
      </c>
      <c r="B1040" s="84">
        <v>264</v>
      </c>
    </row>
    <row r="1041" spans="1:2" ht="12.75">
      <c r="A1041" s="66" t="s">
        <v>1388</v>
      </c>
      <c r="B1041" s="84">
        <v>263</v>
      </c>
    </row>
    <row r="1042" spans="1:2" ht="12.75">
      <c r="A1042" s="66" t="s">
        <v>1389</v>
      </c>
      <c r="B1042" s="84">
        <v>262</v>
      </c>
    </row>
    <row r="1043" spans="1:2" ht="12.75">
      <c r="A1043" s="66" t="s">
        <v>1390</v>
      </c>
      <c r="B1043" s="84">
        <v>261</v>
      </c>
    </row>
    <row r="1044" spans="1:2" ht="12.75">
      <c r="A1044" s="66" t="s">
        <v>1391</v>
      </c>
      <c r="B1044" s="84">
        <v>260</v>
      </c>
    </row>
    <row r="1045" spans="1:2" ht="12.75">
      <c r="A1045" s="66" t="s">
        <v>1392</v>
      </c>
      <c r="B1045" s="84">
        <v>259</v>
      </c>
    </row>
    <row r="1046" spans="1:2" ht="12.75">
      <c r="A1046" s="66" t="s">
        <v>1393</v>
      </c>
      <c r="B1046" s="84">
        <v>258</v>
      </c>
    </row>
    <row r="1047" spans="1:2" ht="12.75">
      <c r="A1047" s="66" t="s">
        <v>1394</v>
      </c>
      <c r="B1047" s="84">
        <v>257</v>
      </c>
    </row>
    <row r="1048" spans="1:2" ht="12.75">
      <c r="A1048" s="66" t="s">
        <v>1395</v>
      </c>
      <c r="B1048" s="84">
        <v>256</v>
      </c>
    </row>
    <row r="1049" spans="1:2" ht="12.75">
      <c r="A1049" s="66" t="s">
        <v>1396</v>
      </c>
      <c r="B1049" s="84">
        <v>255</v>
      </c>
    </row>
    <row r="1050" spans="1:2" ht="12.75">
      <c r="A1050" s="66" t="s">
        <v>1397</v>
      </c>
      <c r="B1050" s="84">
        <v>254</v>
      </c>
    </row>
    <row r="1051" spans="1:2" ht="12.75">
      <c r="A1051" s="66" t="s">
        <v>1398</v>
      </c>
      <c r="B1051" s="84">
        <v>253</v>
      </c>
    </row>
    <row r="1052" spans="1:2" ht="12.75">
      <c r="A1052" s="66" t="s">
        <v>1399</v>
      </c>
      <c r="B1052" s="84">
        <v>252</v>
      </c>
    </row>
    <row r="1053" spans="1:2" ht="12.75">
      <c r="A1053" s="66" t="s">
        <v>1400</v>
      </c>
      <c r="B1053" s="84">
        <v>251</v>
      </c>
    </row>
    <row r="1054" spans="1:2" ht="12.75">
      <c r="A1054" s="66" t="s">
        <v>1401</v>
      </c>
      <c r="B1054" s="84">
        <v>250</v>
      </c>
    </row>
    <row r="1055" spans="1:2" ht="12.75">
      <c r="A1055" s="66" t="s">
        <v>1402</v>
      </c>
      <c r="B1055" s="84">
        <v>249</v>
      </c>
    </row>
    <row r="1056" spans="1:2" ht="12.75">
      <c r="A1056" s="66" t="s">
        <v>1403</v>
      </c>
      <c r="B1056" s="84">
        <v>248</v>
      </c>
    </row>
    <row r="1057" spans="1:2" ht="12.75">
      <c r="A1057" s="66" t="s">
        <v>1404</v>
      </c>
      <c r="B1057" s="84">
        <v>247</v>
      </c>
    </row>
    <row r="1058" spans="1:2" ht="12.75">
      <c r="A1058" s="66" t="s">
        <v>1405</v>
      </c>
      <c r="B1058" s="84">
        <v>246</v>
      </c>
    </row>
    <row r="1059" spans="1:2" ht="12.75">
      <c r="A1059" s="66" t="s">
        <v>1406</v>
      </c>
      <c r="B1059" s="84">
        <v>245</v>
      </c>
    </row>
    <row r="1060" spans="1:2" ht="12.75">
      <c r="A1060" s="66" t="s">
        <v>1407</v>
      </c>
      <c r="B1060" s="84">
        <v>244</v>
      </c>
    </row>
    <row r="1061" spans="1:2" ht="12.75">
      <c r="A1061" s="66" t="s">
        <v>1408</v>
      </c>
      <c r="B1061" s="84">
        <v>243</v>
      </c>
    </row>
    <row r="1062" spans="1:2" ht="12.75">
      <c r="A1062" s="66" t="s">
        <v>1409</v>
      </c>
      <c r="B1062" s="84">
        <v>242</v>
      </c>
    </row>
    <row r="1063" spans="1:2" ht="12.75">
      <c r="A1063" s="66" t="s">
        <v>1410</v>
      </c>
      <c r="B1063" s="84">
        <v>241</v>
      </c>
    </row>
    <row r="1064" spans="1:2" ht="12.75">
      <c r="A1064" s="66" t="s">
        <v>1411</v>
      </c>
      <c r="B1064" s="84">
        <v>240</v>
      </c>
    </row>
    <row r="1065" spans="1:2" ht="12.75">
      <c r="A1065" s="66" t="s">
        <v>1412</v>
      </c>
      <c r="B1065" s="84">
        <v>239</v>
      </c>
    </row>
    <row r="1066" spans="1:2" ht="12.75">
      <c r="A1066" s="66" t="s">
        <v>1413</v>
      </c>
      <c r="B1066" s="84">
        <v>238</v>
      </c>
    </row>
    <row r="1067" spans="1:2" ht="12.75">
      <c r="A1067" s="66" t="s">
        <v>1414</v>
      </c>
      <c r="B1067" s="84">
        <v>237</v>
      </c>
    </row>
    <row r="1068" spans="1:2" ht="12.75">
      <c r="A1068" s="66" t="s">
        <v>1415</v>
      </c>
      <c r="B1068" s="84">
        <v>236</v>
      </c>
    </row>
    <row r="1069" spans="1:2" ht="12.75">
      <c r="A1069" s="66" t="s">
        <v>1416</v>
      </c>
      <c r="B1069" s="84">
        <v>235</v>
      </c>
    </row>
    <row r="1070" spans="1:2" ht="12.75">
      <c r="A1070" s="66" t="s">
        <v>1417</v>
      </c>
      <c r="B1070" s="84">
        <v>234</v>
      </c>
    </row>
    <row r="1071" spans="1:2" ht="12.75">
      <c r="A1071" s="66" t="s">
        <v>1418</v>
      </c>
      <c r="B1071" s="84">
        <v>233</v>
      </c>
    </row>
    <row r="1072" spans="1:2" ht="12.75">
      <c r="A1072" s="66" t="s">
        <v>1419</v>
      </c>
      <c r="B1072" s="84">
        <v>232</v>
      </c>
    </row>
    <row r="1073" spans="1:2" ht="12.75">
      <c r="A1073" s="66" t="s">
        <v>1420</v>
      </c>
      <c r="B1073" s="84">
        <v>231</v>
      </c>
    </row>
    <row r="1074" spans="1:2" ht="12.75">
      <c r="A1074" s="66" t="s">
        <v>1421</v>
      </c>
      <c r="B1074" s="84">
        <v>230</v>
      </c>
    </row>
    <row r="1075" spans="1:2" ht="12.75">
      <c r="A1075" s="66" t="s">
        <v>1422</v>
      </c>
      <c r="B1075" s="84">
        <v>229</v>
      </c>
    </row>
    <row r="1076" spans="1:2" ht="12.75">
      <c r="A1076" s="66" t="s">
        <v>1423</v>
      </c>
      <c r="B1076" s="84">
        <v>228</v>
      </c>
    </row>
    <row r="1077" spans="1:2" ht="12.75">
      <c r="A1077" s="66" t="s">
        <v>1424</v>
      </c>
      <c r="B1077" s="84">
        <v>227</v>
      </c>
    </row>
    <row r="1078" spans="1:2" ht="12.75">
      <c r="A1078" s="66" t="s">
        <v>1425</v>
      </c>
      <c r="B1078" s="84">
        <v>226</v>
      </c>
    </row>
    <row r="1079" spans="1:2" ht="12.75">
      <c r="A1079" s="66" t="s">
        <v>1426</v>
      </c>
      <c r="B1079" s="84">
        <v>225</v>
      </c>
    </row>
    <row r="1080" spans="1:2" ht="12.75">
      <c r="A1080" s="66" t="s">
        <v>1427</v>
      </c>
      <c r="B1080" s="84">
        <v>224</v>
      </c>
    </row>
    <row r="1081" spans="1:2" ht="12.75">
      <c r="A1081" s="66" t="s">
        <v>1428</v>
      </c>
      <c r="B1081" s="84">
        <v>223</v>
      </c>
    </row>
    <row r="1082" spans="1:2" ht="12.75">
      <c r="A1082" s="66" t="s">
        <v>1429</v>
      </c>
      <c r="B1082" s="84">
        <v>222</v>
      </c>
    </row>
    <row r="1083" spans="1:2" ht="12.75">
      <c r="A1083" s="66" t="s">
        <v>1430</v>
      </c>
      <c r="B1083" s="84">
        <v>221</v>
      </c>
    </row>
    <row r="1084" spans="1:2" ht="12.75">
      <c r="A1084" s="66" t="s">
        <v>1431</v>
      </c>
      <c r="B1084" s="84">
        <v>220</v>
      </c>
    </row>
    <row r="1085" spans="1:2" ht="12.75">
      <c r="A1085" s="66" t="s">
        <v>1432</v>
      </c>
      <c r="B1085" s="84">
        <v>219</v>
      </c>
    </row>
    <row r="1086" spans="1:2" ht="12.75">
      <c r="A1086" s="66" t="s">
        <v>1433</v>
      </c>
      <c r="B1086" s="84">
        <v>218</v>
      </c>
    </row>
    <row r="1087" spans="1:2" ht="12.75">
      <c r="A1087" s="66" t="s">
        <v>1434</v>
      </c>
      <c r="B1087" s="84">
        <v>217</v>
      </c>
    </row>
    <row r="1088" spans="1:2" ht="12.75">
      <c r="A1088" s="66" t="s">
        <v>1435</v>
      </c>
      <c r="B1088" s="84">
        <v>216</v>
      </c>
    </row>
    <row r="1089" spans="1:2" ht="12.75">
      <c r="A1089" s="66" t="s">
        <v>1436</v>
      </c>
      <c r="B1089" s="84">
        <v>215</v>
      </c>
    </row>
    <row r="1090" spans="1:2" ht="12.75">
      <c r="A1090" s="66" t="s">
        <v>1437</v>
      </c>
      <c r="B1090" s="84">
        <v>214</v>
      </c>
    </row>
    <row r="1091" spans="1:2" ht="12.75">
      <c r="A1091" s="66" t="s">
        <v>1438</v>
      </c>
      <c r="B1091" s="84">
        <v>213</v>
      </c>
    </row>
    <row r="1092" spans="1:2" ht="12.75">
      <c r="A1092" s="66" t="s">
        <v>1439</v>
      </c>
      <c r="B1092" s="84">
        <v>212</v>
      </c>
    </row>
    <row r="1093" spans="1:2" ht="12.75">
      <c r="A1093" s="66" t="s">
        <v>1440</v>
      </c>
      <c r="B1093" s="84">
        <v>211</v>
      </c>
    </row>
    <row r="1094" spans="1:2" ht="12.75">
      <c r="A1094" s="66" t="s">
        <v>1441</v>
      </c>
      <c r="B1094" s="84">
        <v>210</v>
      </c>
    </row>
    <row r="1095" spans="1:2" ht="12.75">
      <c r="A1095" s="66" t="s">
        <v>1442</v>
      </c>
      <c r="B1095" s="84">
        <v>209</v>
      </c>
    </row>
    <row r="1096" spans="1:2" ht="12.75">
      <c r="A1096" s="66" t="s">
        <v>1443</v>
      </c>
      <c r="B1096" s="84">
        <v>208</v>
      </c>
    </row>
    <row r="1097" spans="1:2" ht="12.75">
      <c r="A1097" s="66" t="s">
        <v>1444</v>
      </c>
      <c r="B1097" s="84">
        <v>207</v>
      </c>
    </row>
    <row r="1098" spans="1:2" ht="12.75">
      <c r="A1098" s="66" t="s">
        <v>1445</v>
      </c>
      <c r="B1098" s="84">
        <v>206</v>
      </c>
    </row>
    <row r="1099" spans="1:2" ht="12.75">
      <c r="A1099" s="66" t="s">
        <v>1446</v>
      </c>
      <c r="B1099" s="84">
        <v>205</v>
      </c>
    </row>
    <row r="1100" spans="1:2" ht="12.75">
      <c r="A1100" s="66" t="s">
        <v>1447</v>
      </c>
      <c r="B1100" s="84">
        <v>204</v>
      </c>
    </row>
    <row r="1101" spans="1:2" ht="12.75">
      <c r="A1101" s="66" t="s">
        <v>1448</v>
      </c>
      <c r="B1101" s="84">
        <v>203</v>
      </c>
    </row>
    <row r="1102" spans="1:2" ht="12.75">
      <c r="A1102" s="66" t="s">
        <v>1449</v>
      </c>
      <c r="B1102" s="84">
        <v>202</v>
      </c>
    </row>
    <row r="1103" spans="1:2" ht="12.75">
      <c r="A1103" s="66" t="s">
        <v>1450</v>
      </c>
      <c r="B1103" s="84">
        <v>201</v>
      </c>
    </row>
    <row r="1104" spans="1:2" ht="12.75">
      <c r="A1104" s="66" t="s">
        <v>1451</v>
      </c>
      <c r="B1104" s="84">
        <v>200</v>
      </c>
    </row>
    <row r="1105" spans="1:2" ht="12.75">
      <c r="A1105" s="66" t="s">
        <v>1452</v>
      </c>
      <c r="B1105" s="84">
        <v>199</v>
      </c>
    </row>
    <row r="1106" spans="1:2" ht="12.75">
      <c r="A1106" s="66" t="s">
        <v>1453</v>
      </c>
      <c r="B1106" s="84">
        <v>198</v>
      </c>
    </row>
    <row r="1107" spans="1:2" ht="12.75">
      <c r="A1107" s="66" t="s">
        <v>1454</v>
      </c>
      <c r="B1107" s="84">
        <v>197</v>
      </c>
    </row>
    <row r="1108" spans="1:2" ht="12.75">
      <c r="A1108" s="66" t="s">
        <v>1455</v>
      </c>
      <c r="B1108" s="84">
        <v>196</v>
      </c>
    </row>
    <row r="1109" spans="1:2" ht="12.75">
      <c r="A1109" s="66" t="s">
        <v>1456</v>
      </c>
      <c r="B1109" s="84">
        <v>195</v>
      </c>
    </row>
    <row r="1110" spans="1:2" ht="12.75">
      <c r="A1110" s="66" t="s">
        <v>1457</v>
      </c>
      <c r="B1110" s="84">
        <v>194</v>
      </c>
    </row>
    <row r="1111" spans="1:2" ht="12.75">
      <c r="A1111" s="66" t="s">
        <v>1458</v>
      </c>
      <c r="B1111" s="84">
        <v>193</v>
      </c>
    </row>
    <row r="1112" spans="1:2" ht="12.75">
      <c r="A1112" s="66" t="s">
        <v>1459</v>
      </c>
      <c r="B1112" s="84">
        <v>192</v>
      </c>
    </row>
    <row r="1113" spans="1:2" ht="12.75">
      <c r="A1113" s="66" t="s">
        <v>1460</v>
      </c>
      <c r="B1113" s="84">
        <v>191</v>
      </c>
    </row>
    <row r="1114" spans="1:2" ht="12.75">
      <c r="A1114" s="66" t="s">
        <v>1461</v>
      </c>
      <c r="B1114" s="84">
        <v>190</v>
      </c>
    </row>
    <row r="1115" spans="1:2" ht="12.75">
      <c r="A1115" s="66" t="s">
        <v>1462</v>
      </c>
      <c r="B1115" s="84">
        <v>189</v>
      </c>
    </row>
    <row r="1116" spans="1:2" ht="12.75">
      <c r="A1116" s="66" t="s">
        <v>1463</v>
      </c>
      <c r="B1116" s="84">
        <v>188</v>
      </c>
    </row>
    <row r="1117" spans="1:2" ht="12.75">
      <c r="A1117" s="66" t="s">
        <v>1464</v>
      </c>
      <c r="B1117" s="84">
        <v>187</v>
      </c>
    </row>
    <row r="1118" spans="1:2" ht="12.75">
      <c r="A1118" s="66" t="s">
        <v>1465</v>
      </c>
      <c r="B1118" s="84">
        <v>186</v>
      </c>
    </row>
    <row r="1119" spans="1:2" ht="12.75">
      <c r="A1119" s="66" t="s">
        <v>1466</v>
      </c>
      <c r="B1119" s="84">
        <v>185</v>
      </c>
    </row>
    <row r="1120" spans="1:2" ht="12.75">
      <c r="A1120" s="66" t="s">
        <v>1467</v>
      </c>
      <c r="B1120" s="84">
        <v>184</v>
      </c>
    </row>
    <row r="1121" spans="1:2" ht="12.75">
      <c r="A1121" s="66" t="s">
        <v>1468</v>
      </c>
      <c r="B1121" s="84">
        <v>183</v>
      </c>
    </row>
    <row r="1122" spans="1:2" ht="12.75">
      <c r="A1122" s="66" t="s">
        <v>1469</v>
      </c>
      <c r="B1122" s="84">
        <v>182</v>
      </c>
    </row>
    <row r="1123" spans="1:2" ht="12.75">
      <c r="A1123" s="66" t="s">
        <v>1470</v>
      </c>
      <c r="B1123" s="84">
        <v>181</v>
      </c>
    </row>
    <row r="1124" spans="1:2" ht="12.75">
      <c r="A1124" s="66" t="s">
        <v>1471</v>
      </c>
      <c r="B1124" s="84">
        <v>180</v>
      </c>
    </row>
    <row r="1125" spans="1:2" ht="12.75">
      <c r="A1125" s="66" t="s">
        <v>1472</v>
      </c>
      <c r="B1125" s="84">
        <v>179</v>
      </c>
    </row>
    <row r="1126" spans="1:2" ht="12.75">
      <c r="A1126" s="66" t="s">
        <v>1473</v>
      </c>
      <c r="B1126" s="84">
        <v>178</v>
      </c>
    </row>
    <row r="1127" spans="1:2" ht="12.75">
      <c r="A1127" s="66" t="s">
        <v>1474</v>
      </c>
      <c r="B1127" s="84">
        <v>177</v>
      </c>
    </row>
    <row r="1128" spans="1:2" ht="12.75">
      <c r="A1128" s="66" t="s">
        <v>1475</v>
      </c>
      <c r="B1128" s="84">
        <v>176</v>
      </c>
    </row>
    <row r="1129" spans="1:2" ht="12.75">
      <c r="A1129" s="66" t="s">
        <v>1476</v>
      </c>
      <c r="B1129" s="84">
        <v>175</v>
      </c>
    </row>
    <row r="1130" spans="1:2" ht="12.75">
      <c r="A1130" s="66" t="s">
        <v>1477</v>
      </c>
      <c r="B1130" s="84">
        <v>174</v>
      </c>
    </row>
    <row r="1131" spans="1:2" ht="12.75">
      <c r="A1131" s="66" t="s">
        <v>1478</v>
      </c>
      <c r="B1131" s="84">
        <v>173</v>
      </c>
    </row>
    <row r="1132" spans="1:2" ht="12.75">
      <c r="A1132" s="66" t="s">
        <v>1479</v>
      </c>
      <c r="B1132" s="84">
        <v>172</v>
      </c>
    </row>
    <row r="1133" spans="1:2" ht="12.75">
      <c r="A1133" s="66" t="s">
        <v>1480</v>
      </c>
      <c r="B1133" s="84">
        <v>171</v>
      </c>
    </row>
    <row r="1134" spans="1:2" ht="12.75">
      <c r="A1134" s="66" t="s">
        <v>1481</v>
      </c>
      <c r="B1134" s="84">
        <v>170</v>
      </c>
    </row>
    <row r="1135" spans="1:2" ht="12.75">
      <c r="A1135" s="66" t="s">
        <v>1482</v>
      </c>
      <c r="B1135" s="84">
        <v>169</v>
      </c>
    </row>
    <row r="1136" spans="1:2" ht="12.75">
      <c r="A1136" s="66" t="s">
        <v>1483</v>
      </c>
      <c r="B1136" s="84">
        <v>168</v>
      </c>
    </row>
    <row r="1137" spans="1:2" ht="12.75">
      <c r="A1137" s="66" t="s">
        <v>1484</v>
      </c>
      <c r="B1137" s="84">
        <v>167</v>
      </c>
    </row>
    <row r="1138" spans="1:2" ht="12.75">
      <c r="A1138" s="66" t="s">
        <v>1485</v>
      </c>
      <c r="B1138" s="84">
        <v>166</v>
      </c>
    </row>
    <row r="1139" spans="1:2" ht="12.75">
      <c r="A1139" s="66" t="s">
        <v>1486</v>
      </c>
      <c r="B1139" s="84">
        <v>165</v>
      </c>
    </row>
    <row r="1140" spans="1:2" ht="12.75">
      <c r="A1140" s="66" t="s">
        <v>1487</v>
      </c>
      <c r="B1140" s="84">
        <v>164</v>
      </c>
    </row>
    <row r="1141" spans="1:2" ht="12.75">
      <c r="A1141" s="66" t="s">
        <v>1488</v>
      </c>
      <c r="B1141" s="84">
        <v>163</v>
      </c>
    </row>
    <row r="1142" spans="1:2" ht="12.75">
      <c r="A1142" s="66" t="s">
        <v>1489</v>
      </c>
      <c r="B1142" s="84">
        <v>162</v>
      </c>
    </row>
    <row r="1143" spans="1:2" ht="12.75">
      <c r="A1143" s="66" t="s">
        <v>1490</v>
      </c>
      <c r="B1143" s="84">
        <v>161</v>
      </c>
    </row>
    <row r="1144" spans="1:2" ht="12.75">
      <c r="A1144" s="66" t="s">
        <v>1491</v>
      </c>
      <c r="B1144" s="84">
        <v>160</v>
      </c>
    </row>
    <row r="1145" spans="1:2" ht="12.75">
      <c r="A1145" s="66" t="s">
        <v>1492</v>
      </c>
      <c r="B1145" s="84">
        <v>159</v>
      </c>
    </row>
    <row r="1146" spans="1:2" ht="12.75">
      <c r="A1146" s="66" t="s">
        <v>1493</v>
      </c>
      <c r="B1146" s="84">
        <v>158</v>
      </c>
    </row>
    <row r="1147" spans="1:2" ht="12.75">
      <c r="A1147" s="66" t="s">
        <v>1494</v>
      </c>
      <c r="B1147" s="84">
        <v>157</v>
      </c>
    </row>
    <row r="1148" spans="1:2" ht="12.75">
      <c r="A1148" s="66" t="s">
        <v>1495</v>
      </c>
      <c r="B1148" s="84">
        <v>156</v>
      </c>
    </row>
    <row r="1149" spans="1:2" ht="12.75">
      <c r="A1149" s="66" t="s">
        <v>1496</v>
      </c>
      <c r="B1149" s="84">
        <v>155</v>
      </c>
    </row>
    <row r="1150" spans="1:2" ht="12.75">
      <c r="A1150" s="66" t="s">
        <v>1497</v>
      </c>
      <c r="B1150" s="84">
        <v>154</v>
      </c>
    </row>
    <row r="1151" spans="1:2" ht="12.75">
      <c r="A1151" s="66" t="s">
        <v>1498</v>
      </c>
      <c r="B1151" s="84">
        <v>153</v>
      </c>
    </row>
    <row r="1152" spans="1:2" ht="12.75">
      <c r="A1152" s="66" t="s">
        <v>1499</v>
      </c>
      <c r="B1152" s="84">
        <v>152</v>
      </c>
    </row>
    <row r="1153" spans="1:2" ht="12.75">
      <c r="A1153" s="66" t="s">
        <v>1500</v>
      </c>
      <c r="B1153" s="84">
        <v>151</v>
      </c>
    </row>
    <row r="1154" spans="1:2" ht="12.75">
      <c r="A1154" s="66" t="s">
        <v>1501</v>
      </c>
      <c r="B1154" s="84">
        <v>150</v>
      </c>
    </row>
    <row r="1155" spans="1:2" ht="12.75">
      <c r="A1155" s="66" t="s">
        <v>1502</v>
      </c>
      <c r="B1155" s="84">
        <v>149</v>
      </c>
    </row>
    <row r="1156" spans="1:2" ht="12.75">
      <c r="A1156" s="66" t="s">
        <v>1503</v>
      </c>
      <c r="B1156" s="84">
        <v>148</v>
      </c>
    </row>
    <row r="1157" spans="1:2" ht="12.75">
      <c r="A1157" s="66" t="s">
        <v>1504</v>
      </c>
      <c r="B1157" s="84">
        <v>147</v>
      </c>
    </row>
    <row r="1158" spans="1:2" ht="12.75">
      <c r="A1158" s="66" t="s">
        <v>1505</v>
      </c>
      <c r="B1158" s="84">
        <v>146</v>
      </c>
    </row>
    <row r="1159" spans="1:2" ht="12.75">
      <c r="A1159" s="66" t="s">
        <v>1506</v>
      </c>
      <c r="B1159" s="84">
        <v>145</v>
      </c>
    </row>
    <row r="1160" spans="1:2" ht="12.75">
      <c r="A1160" s="66" t="s">
        <v>1507</v>
      </c>
      <c r="B1160" s="84">
        <v>144</v>
      </c>
    </row>
    <row r="1161" spans="1:2" ht="12.75">
      <c r="A1161" s="66" t="s">
        <v>1508</v>
      </c>
      <c r="B1161" s="84">
        <v>143</v>
      </c>
    </row>
    <row r="1162" spans="1:2" ht="12.75">
      <c r="A1162" s="66" t="s">
        <v>1509</v>
      </c>
      <c r="B1162" s="84">
        <v>142</v>
      </c>
    </row>
    <row r="1163" spans="1:2" ht="12.75">
      <c r="A1163" s="66" t="s">
        <v>1510</v>
      </c>
      <c r="B1163" s="84">
        <v>141</v>
      </c>
    </row>
    <row r="1164" spans="1:2" ht="12.75">
      <c r="A1164" s="66" t="s">
        <v>1511</v>
      </c>
      <c r="B1164" s="84">
        <v>140</v>
      </c>
    </row>
    <row r="1165" spans="1:2" ht="12.75">
      <c r="A1165" s="66" t="s">
        <v>1512</v>
      </c>
      <c r="B1165" s="84">
        <v>139</v>
      </c>
    </row>
    <row r="1166" spans="1:2" ht="12.75">
      <c r="A1166" s="66" t="s">
        <v>1513</v>
      </c>
      <c r="B1166" s="84">
        <v>138</v>
      </c>
    </row>
    <row r="1167" spans="1:2" ht="12.75">
      <c r="A1167" s="66" t="s">
        <v>1514</v>
      </c>
      <c r="B1167" s="84">
        <v>137</v>
      </c>
    </row>
    <row r="1168" spans="1:2" ht="12.75">
      <c r="A1168" s="66" t="s">
        <v>1515</v>
      </c>
      <c r="B1168" s="84">
        <v>136</v>
      </c>
    </row>
    <row r="1169" spans="1:2" ht="12.75">
      <c r="A1169" s="66" t="s">
        <v>1516</v>
      </c>
      <c r="B1169" s="84">
        <v>135</v>
      </c>
    </row>
    <row r="1170" spans="1:2" ht="12.75">
      <c r="A1170" s="66" t="s">
        <v>1517</v>
      </c>
      <c r="B1170" s="84">
        <v>134</v>
      </c>
    </row>
    <row r="1171" spans="1:2" ht="12.75">
      <c r="A1171" s="66" t="s">
        <v>1518</v>
      </c>
      <c r="B1171" s="84">
        <v>133</v>
      </c>
    </row>
    <row r="1172" spans="1:2" ht="12.75">
      <c r="A1172" s="66" t="s">
        <v>1519</v>
      </c>
      <c r="B1172" s="84">
        <v>132</v>
      </c>
    </row>
    <row r="1173" spans="1:2" ht="12.75">
      <c r="A1173" s="66" t="s">
        <v>1520</v>
      </c>
      <c r="B1173" s="84">
        <v>131</v>
      </c>
    </row>
    <row r="1174" spans="1:2" ht="12.75">
      <c r="A1174" s="66" t="s">
        <v>1521</v>
      </c>
      <c r="B1174" s="84">
        <v>130</v>
      </c>
    </row>
    <row r="1175" spans="1:2" ht="12.75">
      <c r="A1175" s="66" t="s">
        <v>1522</v>
      </c>
      <c r="B1175" s="84">
        <v>129</v>
      </c>
    </row>
    <row r="1176" spans="1:2" ht="12.75">
      <c r="A1176" s="66" t="s">
        <v>1523</v>
      </c>
      <c r="B1176" s="84">
        <v>128</v>
      </c>
    </row>
    <row r="1177" spans="1:2" ht="12.75">
      <c r="A1177" s="66" t="s">
        <v>1524</v>
      </c>
      <c r="B1177" s="84">
        <v>127</v>
      </c>
    </row>
    <row r="1178" spans="1:2" ht="12.75">
      <c r="A1178" s="66" t="s">
        <v>1525</v>
      </c>
      <c r="B1178" s="84">
        <v>126</v>
      </c>
    </row>
    <row r="1179" spans="1:2" ht="12.75">
      <c r="A1179" s="66" t="s">
        <v>1526</v>
      </c>
      <c r="B1179" s="84">
        <v>125</v>
      </c>
    </row>
    <row r="1180" spans="1:2" ht="12.75">
      <c r="A1180" s="66" t="s">
        <v>1527</v>
      </c>
      <c r="B1180" s="84">
        <v>124</v>
      </c>
    </row>
    <row r="1181" spans="1:2" ht="12.75">
      <c r="A1181" s="66" t="s">
        <v>1528</v>
      </c>
      <c r="B1181" s="84">
        <v>123</v>
      </c>
    </row>
    <row r="1182" spans="1:2" ht="12.75">
      <c r="A1182" s="66" t="s">
        <v>1529</v>
      </c>
      <c r="B1182" s="84">
        <v>122</v>
      </c>
    </row>
    <row r="1183" spans="1:2" ht="12.75">
      <c r="A1183" s="66" t="s">
        <v>1530</v>
      </c>
      <c r="B1183" s="84">
        <v>121</v>
      </c>
    </row>
    <row r="1184" spans="1:2" ht="12.75">
      <c r="A1184" s="66" t="s">
        <v>1531</v>
      </c>
      <c r="B1184" s="84">
        <v>120</v>
      </c>
    </row>
    <row r="1185" spans="1:2" ht="12.75">
      <c r="A1185" s="66" t="s">
        <v>1532</v>
      </c>
      <c r="B1185" s="84">
        <v>119</v>
      </c>
    </row>
    <row r="1186" spans="1:2" ht="12.75">
      <c r="A1186" s="66" t="s">
        <v>1533</v>
      </c>
      <c r="B1186" s="84">
        <v>118</v>
      </c>
    </row>
    <row r="1187" spans="1:2" ht="12.75">
      <c r="A1187" s="66" t="s">
        <v>1534</v>
      </c>
      <c r="B1187" s="84">
        <v>117</v>
      </c>
    </row>
    <row r="1188" spans="1:2" ht="12.75">
      <c r="A1188" s="66" t="s">
        <v>1535</v>
      </c>
      <c r="B1188" s="84">
        <v>116</v>
      </c>
    </row>
    <row r="1189" spans="1:2" ht="12.75">
      <c r="A1189" s="66" t="s">
        <v>1536</v>
      </c>
      <c r="B1189" s="84">
        <v>115</v>
      </c>
    </row>
    <row r="1190" spans="1:2" ht="12.75">
      <c r="A1190" s="66" t="s">
        <v>1537</v>
      </c>
      <c r="B1190" s="84">
        <v>114</v>
      </c>
    </row>
    <row r="1191" spans="1:2" ht="12.75">
      <c r="A1191" s="66" t="s">
        <v>1538</v>
      </c>
      <c r="B1191" s="84">
        <v>113</v>
      </c>
    </row>
    <row r="1192" spans="1:2" ht="12.75">
      <c r="A1192" s="66" t="s">
        <v>1539</v>
      </c>
      <c r="B1192" s="84">
        <v>112</v>
      </c>
    </row>
    <row r="1193" spans="1:2" ht="12.75">
      <c r="A1193" s="66" t="s">
        <v>1540</v>
      </c>
      <c r="B1193" s="84">
        <v>111</v>
      </c>
    </row>
    <row r="1194" spans="1:2" ht="12.75">
      <c r="A1194" s="66" t="s">
        <v>1541</v>
      </c>
      <c r="B1194" s="84">
        <v>110</v>
      </c>
    </row>
    <row r="1195" spans="1:2" ht="12.75">
      <c r="A1195" s="66" t="s">
        <v>1542</v>
      </c>
      <c r="B1195" s="84">
        <v>109</v>
      </c>
    </row>
    <row r="1196" spans="1:2" ht="12.75">
      <c r="A1196" s="66" t="s">
        <v>1543</v>
      </c>
      <c r="B1196" s="84">
        <v>108</v>
      </c>
    </row>
    <row r="1197" spans="1:2" ht="12.75">
      <c r="A1197" s="66" t="s">
        <v>1544</v>
      </c>
      <c r="B1197" s="84">
        <v>107</v>
      </c>
    </row>
    <row r="1198" spans="1:2" ht="12.75">
      <c r="A1198" s="66" t="s">
        <v>1545</v>
      </c>
      <c r="B1198" s="84">
        <v>106</v>
      </c>
    </row>
    <row r="1199" spans="1:2" ht="12.75">
      <c r="A1199" s="66" t="s">
        <v>1546</v>
      </c>
      <c r="B1199" s="84">
        <v>105</v>
      </c>
    </row>
    <row r="1200" spans="1:2" ht="12.75">
      <c r="A1200" s="66" t="s">
        <v>1547</v>
      </c>
      <c r="B1200" s="84">
        <v>104</v>
      </c>
    </row>
    <row r="1201" spans="1:2" ht="12.75">
      <c r="A1201" s="66" t="s">
        <v>1548</v>
      </c>
      <c r="B1201" s="84">
        <v>103</v>
      </c>
    </row>
    <row r="1202" spans="1:2" ht="12.75">
      <c r="A1202" s="66" t="s">
        <v>1549</v>
      </c>
      <c r="B1202" s="84">
        <v>102</v>
      </c>
    </row>
    <row r="1203" spans="1:2" ht="12.75">
      <c r="A1203" s="66" t="s">
        <v>1550</v>
      </c>
      <c r="B1203" s="84">
        <v>101</v>
      </c>
    </row>
    <row r="1204" spans="1:2" ht="12.75">
      <c r="A1204" s="66" t="s">
        <v>1551</v>
      </c>
      <c r="B1204" s="84">
        <v>100</v>
      </c>
    </row>
    <row r="1205" spans="1:2" ht="12.75">
      <c r="A1205" s="66" t="s">
        <v>1552</v>
      </c>
      <c r="B1205" s="84">
        <v>99</v>
      </c>
    </row>
    <row r="1206" spans="1:2" ht="12.75">
      <c r="A1206" s="66" t="s">
        <v>1553</v>
      </c>
      <c r="B1206" s="84">
        <v>98</v>
      </c>
    </row>
    <row r="1207" spans="1:2" ht="12.75">
      <c r="A1207" s="66" t="s">
        <v>1554</v>
      </c>
      <c r="B1207" s="84">
        <v>97</v>
      </c>
    </row>
    <row r="1208" spans="1:2" ht="12.75">
      <c r="A1208" s="66" t="s">
        <v>1555</v>
      </c>
      <c r="B1208" s="84">
        <v>96</v>
      </c>
    </row>
    <row r="1209" spans="1:2" ht="12.75">
      <c r="A1209" s="66" t="s">
        <v>1556</v>
      </c>
      <c r="B1209" s="84">
        <v>95</v>
      </c>
    </row>
    <row r="1210" spans="1:2" ht="12.75">
      <c r="A1210" s="66" t="s">
        <v>1557</v>
      </c>
      <c r="B1210" s="84">
        <v>94</v>
      </c>
    </row>
    <row r="1211" spans="1:2" ht="12.75">
      <c r="A1211" s="66" t="s">
        <v>1558</v>
      </c>
      <c r="B1211" s="84">
        <v>93</v>
      </c>
    </row>
    <row r="1212" spans="1:2" ht="12.75">
      <c r="A1212" s="66" t="s">
        <v>1559</v>
      </c>
      <c r="B1212" s="84">
        <v>92</v>
      </c>
    </row>
    <row r="1213" spans="1:2" ht="12.75">
      <c r="A1213" s="66" t="s">
        <v>1560</v>
      </c>
      <c r="B1213" s="84">
        <v>91</v>
      </c>
    </row>
    <row r="1214" spans="1:2" ht="12.75">
      <c r="A1214" s="66" t="s">
        <v>1561</v>
      </c>
      <c r="B1214" s="84">
        <v>90</v>
      </c>
    </row>
    <row r="1215" spans="1:2" ht="12.75">
      <c r="A1215" s="66" t="s">
        <v>1562</v>
      </c>
      <c r="B1215" s="84">
        <v>89</v>
      </c>
    </row>
    <row r="1216" spans="1:2" ht="12.75">
      <c r="A1216" s="66" t="s">
        <v>1563</v>
      </c>
      <c r="B1216" s="84">
        <v>88</v>
      </c>
    </row>
    <row r="1217" spans="1:2" ht="12.75">
      <c r="A1217" s="66" t="s">
        <v>1564</v>
      </c>
      <c r="B1217" s="84">
        <v>87</v>
      </c>
    </row>
    <row r="1218" spans="1:2" ht="12.75">
      <c r="A1218" s="66" t="s">
        <v>1565</v>
      </c>
      <c r="B1218" s="84">
        <v>86</v>
      </c>
    </row>
    <row r="1219" spans="1:2" ht="12.75">
      <c r="A1219" s="66" t="s">
        <v>1566</v>
      </c>
      <c r="B1219" s="84">
        <v>85</v>
      </c>
    </row>
    <row r="1220" spans="1:2" ht="12.75">
      <c r="A1220" s="66" t="s">
        <v>1567</v>
      </c>
      <c r="B1220" s="84">
        <v>84</v>
      </c>
    </row>
    <row r="1221" spans="1:2" ht="12.75">
      <c r="A1221" s="66" t="s">
        <v>1568</v>
      </c>
      <c r="B1221" s="84">
        <v>83</v>
      </c>
    </row>
    <row r="1222" spans="1:2" ht="12.75">
      <c r="A1222" s="66" t="s">
        <v>1569</v>
      </c>
      <c r="B1222" s="84">
        <v>82</v>
      </c>
    </row>
    <row r="1223" spans="1:2" ht="12.75">
      <c r="A1223" s="66" t="s">
        <v>1570</v>
      </c>
      <c r="B1223" s="84">
        <v>81</v>
      </c>
    </row>
    <row r="1224" spans="1:2" ht="12.75">
      <c r="A1224" s="66" t="s">
        <v>1571</v>
      </c>
      <c r="B1224" s="84">
        <v>80</v>
      </c>
    </row>
    <row r="1225" spans="1:2" ht="12.75">
      <c r="A1225" s="66" t="s">
        <v>1572</v>
      </c>
      <c r="B1225" s="84">
        <v>79</v>
      </c>
    </row>
    <row r="1226" spans="1:2" ht="12.75">
      <c r="A1226" s="66" t="s">
        <v>1573</v>
      </c>
      <c r="B1226" s="84">
        <v>78</v>
      </c>
    </row>
    <row r="1227" spans="1:2" ht="12.75">
      <c r="A1227" s="66" t="s">
        <v>1574</v>
      </c>
      <c r="B1227" s="84">
        <v>77</v>
      </c>
    </row>
    <row r="1228" spans="1:2" ht="12.75">
      <c r="A1228" s="66" t="s">
        <v>1575</v>
      </c>
      <c r="B1228" s="84">
        <v>76</v>
      </c>
    </row>
    <row r="1229" spans="1:2" ht="12.75">
      <c r="A1229" s="66" t="s">
        <v>1576</v>
      </c>
      <c r="B1229" s="84">
        <v>75</v>
      </c>
    </row>
    <row r="1230" spans="1:2" ht="12.75">
      <c r="A1230" s="66" t="s">
        <v>1577</v>
      </c>
      <c r="B1230" s="84">
        <v>74</v>
      </c>
    </row>
    <row r="1231" spans="1:2" ht="12.75">
      <c r="A1231" s="66" t="s">
        <v>1578</v>
      </c>
      <c r="B1231" s="84">
        <v>73</v>
      </c>
    </row>
    <row r="1232" spans="1:2" ht="12.75">
      <c r="A1232" s="66" t="s">
        <v>1579</v>
      </c>
      <c r="B1232" s="84">
        <v>72</v>
      </c>
    </row>
    <row r="1233" spans="1:2" ht="12.75">
      <c r="A1233" s="66" t="s">
        <v>1580</v>
      </c>
      <c r="B1233" s="84">
        <v>71</v>
      </c>
    </row>
    <row r="1234" spans="1:2" ht="12.75">
      <c r="A1234" s="66" t="s">
        <v>1581</v>
      </c>
      <c r="B1234" s="84">
        <v>70</v>
      </c>
    </row>
    <row r="1235" spans="1:2" ht="12.75">
      <c r="A1235" s="66" t="s">
        <v>1582</v>
      </c>
      <c r="B1235" s="84">
        <v>69</v>
      </c>
    </row>
    <row r="1236" spans="1:2" ht="12.75">
      <c r="A1236" s="66" t="s">
        <v>1583</v>
      </c>
      <c r="B1236" s="84">
        <v>68</v>
      </c>
    </row>
    <row r="1237" spans="1:2" ht="12.75">
      <c r="A1237" s="66" t="s">
        <v>1584</v>
      </c>
      <c r="B1237" s="84">
        <v>67</v>
      </c>
    </row>
    <row r="1238" spans="1:2" ht="12.75">
      <c r="A1238" s="66" t="s">
        <v>1585</v>
      </c>
      <c r="B1238" s="84">
        <v>66</v>
      </c>
    </row>
    <row r="1239" spans="1:2" ht="12.75">
      <c r="A1239" s="66" t="s">
        <v>1586</v>
      </c>
      <c r="B1239" s="84">
        <v>65</v>
      </c>
    </row>
    <row r="1240" spans="1:2" ht="12.75">
      <c r="A1240" s="66" t="s">
        <v>1587</v>
      </c>
      <c r="B1240" s="84">
        <v>64</v>
      </c>
    </row>
    <row r="1241" spans="1:2" ht="12.75">
      <c r="A1241" s="66" t="s">
        <v>1588</v>
      </c>
      <c r="B1241" s="84">
        <v>63</v>
      </c>
    </row>
    <row r="1242" spans="1:2" ht="12.75">
      <c r="A1242" s="66" t="s">
        <v>1589</v>
      </c>
      <c r="B1242" s="84">
        <v>62</v>
      </c>
    </row>
    <row r="1243" spans="1:2" ht="12.75">
      <c r="A1243" s="66" t="s">
        <v>1590</v>
      </c>
      <c r="B1243" s="84">
        <v>61</v>
      </c>
    </row>
    <row r="1244" spans="1:2" ht="12.75">
      <c r="A1244" s="66" t="s">
        <v>1591</v>
      </c>
      <c r="B1244" s="84">
        <v>60</v>
      </c>
    </row>
    <row r="1245" spans="1:2" ht="12.75">
      <c r="A1245" s="66" t="s">
        <v>1592</v>
      </c>
      <c r="B1245" s="84">
        <v>59</v>
      </c>
    </row>
    <row r="1246" spans="1:2" ht="12.75">
      <c r="A1246" s="66" t="s">
        <v>1593</v>
      </c>
      <c r="B1246" s="84">
        <v>58</v>
      </c>
    </row>
    <row r="1247" spans="1:2" ht="12.75">
      <c r="A1247" s="66" t="s">
        <v>1594</v>
      </c>
      <c r="B1247" s="84">
        <v>57</v>
      </c>
    </row>
    <row r="1248" spans="1:2" ht="12.75">
      <c r="A1248" s="66" t="s">
        <v>1595</v>
      </c>
      <c r="B1248" s="84">
        <v>56</v>
      </c>
    </row>
    <row r="1249" spans="1:2" ht="12.75">
      <c r="A1249" s="66" t="s">
        <v>1596</v>
      </c>
      <c r="B1249" s="84">
        <v>55</v>
      </c>
    </row>
    <row r="1250" spans="1:2" ht="12.75">
      <c r="A1250" s="66" t="s">
        <v>1597</v>
      </c>
      <c r="B1250" s="84">
        <v>54</v>
      </c>
    </row>
    <row r="1251" spans="1:2" ht="12.75">
      <c r="A1251" s="66" t="s">
        <v>1598</v>
      </c>
      <c r="B1251" s="84">
        <v>53</v>
      </c>
    </row>
    <row r="1252" spans="1:2" ht="12.75">
      <c r="A1252" s="66" t="s">
        <v>1599</v>
      </c>
      <c r="B1252" s="84">
        <v>52</v>
      </c>
    </row>
    <row r="1253" spans="1:2" ht="12.75">
      <c r="A1253" s="66" t="s">
        <v>1600</v>
      </c>
      <c r="B1253" s="84">
        <v>51</v>
      </c>
    </row>
    <row r="1254" spans="1:2" ht="12.75">
      <c r="A1254" s="66" t="s">
        <v>1601</v>
      </c>
      <c r="B1254" s="84">
        <v>50</v>
      </c>
    </row>
    <row r="1255" spans="1:2" ht="12.75">
      <c r="A1255" s="66" t="s">
        <v>1602</v>
      </c>
      <c r="B1255" s="84">
        <v>49</v>
      </c>
    </row>
    <row r="1256" spans="1:2" ht="12.75">
      <c r="A1256" s="66" t="s">
        <v>1603</v>
      </c>
      <c r="B1256" s="84">
        <v>48</v>
      </c>
    </row>
    <row r="1257" spans="1:2" ht="12.75">
      <c r="A1257" s="66" t="s">
        <v>1604</v>
      </c>
      <c r="B1257" s="84">
        <v>47</v>
      </c>
    </row>
    <row r="1258" spans="1:2" ht="12.75">
      <c r="A1258" s="66" t="s">
        <v>1605</v>
      </c>
      <c r="B1258" s="84">
        <v>46</v>
      </c>
    </row>
    <row r="1259" spans="1:2" ht="12.75">
      <c r="A1259" s="66" t="s">
        <v>1606</v>
      </c>
      <c r="B1259" s="84">
        <v>45</v>
      </c>
    </row>
    <row r="1260" spans="1:2" ht="12.75">
      <c r="A1260" s="66" t="s">
        <v>1607</v>
      </c>
      <c r="B1260" s="84">
        <v>44</v>
      </c>
    </row>
    <row r="1261" spans="1:2" ht="12.75">
      <c r="A1261" s="66" t="s">
        <v>1608</v>
      </c>
      <c r="B1261" s="84">
        <v>43</v>
      </c>
    </row>
    <row r="1262" spans="1:2" ht="12.75">
      <c r="A1262" s="66" t="s">
        <v>1609</v>
      </c>
      <c r="B1262" s="84">
        <v>42</v>
      </c>
    </row>
    <row r="1263" spans="1:2" ht="12.75">
      <c r="A1263" s="66" t="s">
        <v>1610</v>
      </c>
      <c r="B1263" s="84">
        <v>41</v>
      </c>
    </row>
    <row r="1264" spans="1:2" ht="12.75">
      <c r="A1264" s="66" t="s">
        <v>1611</v>
      </c>
      <c r="B1264" s="84">
        <v>40</v>
      </c>
    </row>
    <row r="1265" spans="1:2" ht="12.75">
      <c r="A1265" s="66" t="s">
        <v>1612</v>
      </c>
      <c r="B1265" s="84">
        <v>39</v>
      </c>
    </row>
    <row r="1266" spans="1:2" ht="12.75">
      <c r="A1266" s="66" t="s">
        <v>1613</v>
      </c>
      <c r="B1266" s="84">
        <v>38</v>
      </c>
    </row>
    <row r="1267" spans="1:2" ht="12.75">
      <c r="A1267" s="66" t="s">
        <v>1614</v>
      </c>
      <c r="B1267" s="84">
        <v>37</v>
      </c>
    </row>
    <row r="1268" spans="1:2" ht="12.75">
      <c r="A1268" s="66" t="s">
        <v>1615</v>
      </c>
      <c r="B1268" s="84">
        <v>36</v>
      </c>
    </row>
    <row r="1269" spans="1:2" ht="12.75">
      <c r="A1269" s="66" t="s">
        <v>1616</v>
      </c>
      <c r="B1269" s="84">
        <v>35</v>
      </c>
    </row>
    <row r="1270" spans="1:2" ht="12.75">
      <c r="A1270" s="66" t="s">
        <v>1617</v>
      </c>
      <c r="B1270" s="84">
        <v>34</v>
      </c>
    </row>
    <row r="1271" spans="1:2" ht="12.75">
      <c r="A1271" s="66" t="s">
        <v>1618</v>
      </c>
      <c r="B1271" s="84">
        <v>33</v>
      </c>
    </row>
    <row r="1272" spans="1:2" ht="12.75">
      <c r="A1272" s="66" t="s">
        <v>1619</v>
      </c>
      <c r="B1272" s="84">
        <v>32</v>
      </c>
    </row>
    <row r="1273" spans="1:2" ht="12.75">
      <c r="A1273" s="66" t="s">
        <v>1620</v>
      </c>
      <c r="B1273" s="84">
        <v>31</v>
      </c>
    </row>
    <row r="1274" spans="1:2" ht="12.75">
      <c r="A1274" s="66" t="s">
        <v>1621</v>
      </c>
      <c r="B1274" s="84">
        <v>30</v>
      </c>
    </row>
    <row r="1275" spans="1:2" ht="12.75">
      <c r="A1275" s="66" t="s">
        <v>1622</v>
      </c>
      <c r="B1275" s="84">
        <v>29</v>
      </c>
    </row>
    <row r="1276" spans="1:2" ht="12.75">
      <c r="A1276" s="66" t="s">
        <v>1623</v>
      </c>
      <c r="B1276" s="84">
        <v>28</v>
      </c>
    </row>
    <row r="1277" spans="1:2" ht="12.75">
      <c r="A1277" s="66" t="s">
        <v>1624</v>
      </c>
      <c r="B1277" s="84">
        <v>27</v>
      </c>
    </row>
    <row r="1278" spans="1:2" ht="12.75">
      <c r="A1278" s="66" t="s">
        <v>1625</v>
      </c>
      <c r="B1278" s="84">
        <v>26</v>
      </c>
    </row>
    <row r="1279" spans="1:2" ht="12.75">
      <c r="A1279" s="66" t="s">
        <v>1626</v>
      </c>
      <c r="B1279" s="84">
        <v>25</v>
      </c>
    </row>
    <row r="1280" spans="1:2" ht="12.75">
      <c r="A1280" s="66" t="s">
        <v>1627</v>
      </c>
      <c r="B1280" s="84">
        <v>24</v>
      </c>
    </row>
    <row r="1281" spans="1:2" ht="12.75">
      <c r="A1281" s="66" t="s">
        <v>1628</v>
      </c>
      <c r="B1281" s="84">
        <v>23</v>
      </c>
    </row>
    <row r="1282" spans="1:2" ht="12.75">
      <c r="A1282" s="66" t="s">
        <v>1629</v>
      </c>
      <c r="B1282" s="84">
        <v>22</v>
      </c>
    </row>
    <row r="1283" spans="1:2" ht="12.75">
      <c r="A1283" s="66" t="s">
        <v>1630</v>
      </c>
      <c r="B1283" s="84">
        <v>21</v>
      </c>
    </row>
    <row r="1284" spans="1:2" ht="12.75">
      <c r="A1284" s="66" t="s">
        <v>1631</v>
      </c>
      <c r="B1284" s="84">
        <v>20</v>
      </c>
    </row>
    <row r="1285" spans="1:2" ht="12.75">
      <c r="A1285" s="66" t="s">
        <v>1632</v>
      </c>
      <c r="B1285" s="84">
        <v>19</v>
      </c>
    </row>
    <row r="1286" spans="1:2" ht="12.75">
      <c r="A1286" s="66" t="s">
        <v>1633</v>
      </c>
      <c r="B1286" s="84">
        <v>18</v>
      </c>
    </row>
    <row r="1287" spans="1:2" ht="12.75">
      <c r="A1287" s="66" t="s">
        <v>1634</v>
      </c>
      <c r="B1287" s="84">
        <v>17</v>
      </c>
    </row>
    <row r="1288" spans="1:2" ht="12.75">
      <c r="A1288" s="66" t="s">
        <v>1635</v>
      </c>
      <c r="B1288" s="84">
        <v>16</v>
      </c>
    </row>
    <row r="1289" spans="1:2" ht="12.75">
      <c r="A1289" s="66" t="s">
        <v>1636</v>
      </c>
      <c r="B1289" s="84">
        <v>15</v>
      </c>
    </row>
    <row r="1290" spans="1:2" ht="12.75">
      <c r="A1290" s="66" t="s">
        <v>1637</v>
      </c>
      <c r="B1290" s="84">
        <v>14</v>
      </c>
    </row>
    <row r="1291" spans="1:2" ht="12.75">
      <c r="A1291" s="66" t="s">
        <v>1638</v>
      </c>
      <c r="B1291" s="84">
        <v>13</v>
      </c>
    </row>
    <row r="1292" spans="1:2" ht="12.75">
      <c r="A1292" s="66" t="s">
        <v>1639</v>
      </c>
      <c r="B1292" s="84">
        <v>12</v>
      </c>
    </row>
    <row r="1293" spans="1:2" ht="12.75">
      <c r="A1293" s="66" t="s">
        <v>1640</v>
      </c>
      <c r="B1293" s="84">
        <v>11</v>
      </c>
    </row>
    <row r="1294" spans="1:2" ht="12.75">
      <c r="A1294" s="66" t="s">
        <v>1641</v>
      </c>
      <c r="B1294" s="84">
        <v>10</v>
      </c>
    </row>
    <row r="1295" spans="1:2" ht="12.75">
      <c r="A1295" s="66" t="s">
        <v>1642</v>
      </c>
      <c r="B1295" s="84">
        <v>9</v>
      </c>
    </row>
    <row r="1296" spans="1:2" ht="12.75">
      <c r="A1296" s="66" t="s">
        <v>1643</v>
      </c>
      <c r="B1296" s="84">
        <v>8</v>
      </c>
    </row>
    <row r="1297" spans="1:2" ht="12.75">
      <c r="A1297" s="66" t="s">
        <v>1644</v>
      </c>
      <c r="B1297" s="84">
        <v>7</v>
      </c>
    </row>
    <row r="1298" spans="1:2" ht="12.75">
      <c r="A1298" s="66" t="s">
        <v>1645</v>
      </c>
      <c r="B1298" s="84">
        <v>6</v>
      </c>
    </row>
    <row r="1299" spans="1:2" ht="12.75">
      <c r="A1299" s="66" t="s">
        <v>1646</v>
      </c>
      <c r="B1299" s="84">
        <v>5</v>
      </c>
    </row>
    <row r="1300" spans="1:2" ht="12.75">
      <c r="A1300" s="66" t="s">
        <v>1647</v>
      </c>
      <c r="B1300" s="84">
        <v>4</v>
      </c>
    </row>
    <row r="1301" spans="1:2" ht="12.75">
      <c r="A1301" s="66" t="s">
        <v>1648</v>
      </c>
      <c r="B1301" s="84">
        <v>3</v>
      </c>
    </row>
    <row r="1302" spans="1:2" ht="12.75">
      <c r="A1302" s="66" t="s">
        <v>1649</v>
      </c>
      <c r="B1302" s="84">
        <v>2</v>
      </c>
    </row>
    <row r="1303" spans="1:2" ht="12.75">
      <c r="A1303" s="66" t="s">
        <v>1650</v>
      </c>
      <c r="B1303" s="84">
        <v>1</v>
      </c>
    </row>
    <row r="1304" spans="1:2" ht="12.75">
      <c r="A1304" s="66" t="s">
        <v>1651</v>
      </c>
      <c r="B1304" s="84">
        <v>0</v>
      </c>
    </row>
    <row r="1305" spans="1:2" ht="12.75">
      <c r="A1305" s="115" t="s">
        <v>1652</v>
      </c>
      <c r="B1305" s="84">
        <v>0</v>
      </c>
    </row>
    <row r="1306" spans="1:2" ht="12.75">
      <c r="A1306" s="115" t="s">
        <v>1653</v>
      </c>
      <c r="B1306" s="84">
        <v>0</v>
      </c>
    </row>
  </sheetData>
  <sheetProtection selectLockedCells="1" selectUnlockedCells="1"/>
  <mergeCells count="1">
    <mergeCell ref="A1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G19" sqref="G19"/>
    </sheetView>
  </sheetViews>
  <sheetFormatPr defaultColWidth="9.00390625" defaultRowHeight="12.75"/>
  <sheetData>
    <row r="1" ht="12.75">
      <c r="B1" t="s">
        <v>1654</v>
      </c>
    </row>
    <row r="2" ht="12.75">
      <c r="B2" t="s">
        <v>1655</v>
      </c>
    </row>
    <row r="4" spans="1:2" ht="12.75">
      <c r="A4">
        <v>28</v>
      </c>
      <c r="B4">
        <v>0</v>
      </c>
    </row>
    <row r="5" spans="1:2" ht="12.75">
      <c r="A5">
        <v>29</v>
      </c>
      <c r="B5">
        <v>0</v>
      </c>
    </row>
    <row r="6" spans="1:2" ht="12.75">
      <c r="A6">
        <v>30</v>
      </c>
      <c r="B6">
        <v>0</v>
      </c>
    </row>
    <row r="7" spans="1:2" ht="12.75">
      <c r="A7">
        <v>31</v>
      </c>
      <c r="B7">
        <v>0</v>
      </c>
    </row>
    <row r="8" spans="1:2" ht="12.75">
      <c r="A8">
        <v>32</v>
      </c>
      <c r="B8">
        <v>0</v>
      </c>
    </row>
    <row r="9" spans="1:2" ht="12.75">
      <c r="A9">
        <v>33</v>
      </c>
      <c r="B9">
        <v>0</v>
      </c>
    </row>
    <row r="10" spans="1:2" ht="12.75">
      <c r="A10">
        <v>34</v>
      </c>
      <c r="B10">
        <v>0</v>
      </c>
    </row>
    <row r="11" spans="1:2" ht="12.75">
      <c r="A11">
        <v>35</v>
      </c>
      <c r="B11">
        <v>0</v>
      </c>
    </row>
    <row r="12" spans="1:2" ht="12.75">
      <c r="A12">
        <v>36</v>
      </c>
      <c r="B12">
        <v>0</v>
      </c>
    </row>
    <row r="13" spans="1:2" ht="12.75">
      <c r="A13">
        <v>37</v>
      </c>
      <c r="B13">
        <v>0</v>
      </c>
    </row>
    <row r="14" spans="1:2" ht="12.75">
      <c r="A14">
        <v>38</v>
      </c>
      <c r="B14">
        <v>0</v>
      </c>
    </row>
    <row r="15" spans="1:2" ht="12.75">
      <c r="A15">
        <v>39</v>
      </c>
      <c r="B15">
        <v>0</v>
      </c>
    </row>
    <row r="16" spans="1:2" ht="12.75">
      <c r="A16">
        <v>40</v>
      </c>
      <c r="B16">
        <v>0</v>
      </c>
    </row>
    <row r="17" spans="1:2" ht="12.75">
      <c r="A17">
        <v>41</v>
      </c>
      <c r="B17">
        <v>0</v>
      </c>
    </row>
    <row r="18" spans="1:2" ht="12.75">
      <c r="A18">
        <v>42</v>
      </c>
      <c r="B18">
        <v>0</v>
      </c>
    </row>
    <row r="19" spans="1:2" ht="12.75">
      <c r="A19">
        <v>43</v>
      </c>
      <c r="B19">
        <v>0</v>
      </c>
    </row>
    <row r="20" spans="1:2" ht="12.75">
      <c r="A20">
        <v>44</v>
      </c>
      <c r="B20">
        <v>0</v>
      </c>
    </row>
    <row r="21" spans="1:2" ht="12.75">
      <c r="A21">
        <v>45</v>
      </c>
      <c r="B21">
        <v>16</v>
      </c>
    </row>
    <row r="22" spans="1:2" ht="12.75">
      <c r="A22">
        <v>46</v>
      </c>
      <c r="B22">
        <v>40</v>
      </c>
    </row>
    <row r="23" spans="1:2" ht="12.75">
      <c r="A23">
        <v>47</v>
      </c>
      <c r="B23">
        <v>64</v>
      </c>
    </row>
    <row r="24" spans="1:2" ht="12.75">
      <c r="A24">
        <v>48</v>
      </c>
      <c r="B24">
        <v>88</v>
      </c>
    </row>
    <row r="25" spans="1:2" ht="12.75">
      <c r="A25">
        <v>49</v>
      </c>
      <c r="B25">
        <v>112</v>
      </c>
    </row>
    <row r="26" spans="1:2" ht="12.75">
      <c r="A26">
        <v>50</v>
      </c>
      <c r="B26">
        <v>136</v>
      </c>
    </row>
    <row r="27" spans="1:2" ht="12.75">
      <c r="A27">
        <v>51</v>
      </c>
      <c r="B27">
        <v>160</v>
      </c>
    </row>
    <row r="28" spans="1:2" ht="12.75">
      <c r="A28">
        <v>52</v>
      </c>
      <c r="B28">
        <v>184</v>
      </c>
    </row>
    <row r="29" spans="1:2" ht="12.75">
      <c r="A29">
        <v>53</v>
      </c>
      <c r="B29">
        <v>208</v>
      </c>
    </row>
    <row r="30" spans="1:2" ht="12.75">
      <c r="A30">
        <v>54</v>
      </c>
      <c r="B30">
        <v>232</v>
      </c>
    </row>
    <row r="31" spans="1:2" ht="12.75">
      <c r="A31">
        <v>55</v>
      </c>
      <c r="B31">
        <v>256</v>
      </c>
    </row>
    <row r="32" spans="1:2" ht="12.75">
      <c r="A32">
        <v>56</v>
      </c>
      <c r="B32">
        <v>280</v>
      </c>
    </row>
    <row r="33" spans="1:2" ht="12.75">
      <c r="A33">
        <v>57</v>
      </c>
      <c r="B33">
        <v>304</v>
      </c>
    </row>
    <row r="34" spans="1:2" ht="12.75">
      <c r="A34">
        <v>58</v>
      </c>
      <c r="B34">
        <v>328</v>
      </c>
    </row>
    <row r="35" spans="1:2" ht="12.75">
      <c r="A35">
        <v>59</v>
      </c>
      <c r="B35">
        <v>352</v>
      </c>
    </row>
    <row r="36" spans="1:2" ht="12.75">
      <c r="A36">
        <v>60</v>
      </c>
      <c r="B36">
        <v>376</v>
      </c>
    </row>
    <row r="37" spans="1:2" ht="12.75">
      <c r="A37">
        <v>61</v>
      </c>
      <c r="B37">
        <v>400</v>
      </c>
    </row>
    <row r="38" spans="1:2" ht="12.75">
      <c r="A38">
        <v>62</v>
      </c>
      <c r="B38">
        <v>424</v>
      </c>
    </row>
    <row r="39" spans="1:2" ht="12.75">
      <c r="A39">
        <v>63</v>
      </c>
      <c r="B39">
        <v>448</v>
      </c>
    </row>
    <row r="40" spans="1:2" ht="12.75">
      <c r="A40">
        <v>64</v>
      </c>
      <c r="B40">
        <v>472</v>
      </c>
    </row>
    <row r="41" spans="1:2" ht="12.75">
      <c r="A41">
        <v>65</v>
      </c>
      <c r="B41">
        <v>496</v>
      </c>
    </row>
    <row r="42" spans="1:2" ht="12.75">
      <c r="A42">
        <v>66</v>
      </c>
      <c r="B42">
        <v>520</v>
      </c>
    </row>
    <row r="43" spans="1:2" ht="12.75">
      <c r="A43">
        <v>67</v>
      </c>
      <c r="B43">
        <v>544</v>
      </c>
    </row>
    <row r="44" spans="1:2" ht="12.75">
      <c r="A44">
        <v>68</v>
      </c>
      <c r="B44">
        <v>568</v>
      </c>
    </row>
    <row r="45" spans="1:2" ht="12.75">
      <c r="A45">
        <v>69</v>
      </c>
      <c r="B45">
        <v>592</v>
      </c>
    </row>
    <row r="46" spans="1:2" ht="12.75">
      <c r="A46">
        <v>70</v>
      </c>
      <c r="B46">
        <v>616</v>
      </c>
    </row>
    <row r="47" spans="1:2" ht="12.75">
      <c r="A47">
        <v>71</v>
      </c>
      <c r="B47">
        <v>640</v>
      </c>
    </row>
    <row r="48" spans="1:2" ht="12.75">
      <c r="A48">
        <v>72</v>
      </c>
      <c r="B48">
        <v>664</v>
      </c>
    </row>
    <row r="49" spans="1:2" ht="12.75">
      <c r="A49">
        <v>73</v>
      </c>
      <c r="B49">
        <v>688</v>
      </c>
    </row>
    <row r="50" spans="1:2" ht="12.75">
      <c r="A50">
        <v>74</v>
      </c>
      <c r="B50">
        <v>712</v>
      </c>
    </row>
    <row r="51" spans="1:2" ht="12.75">
      <c r="A51">
        <v>75</v>
      </c>
      <c r="B51">
        <v>736</v>
      </c>
    </row>
    <row r="52" spans="1:2" ht="12.75">
      <c r="A52">
        <v>76</v>
      </c>
      <c r="B52">
        <v>760</v>
      </c>
    </row>
    <row r="53" spans="1:2" ht="12.75">
      <c r="A53">
        <v>77</v>
      </c>
      <c r="B53">
        <v>784</v>
      </c>
    </row>
    <row r="54" spans="1:2" ht="12.75">
      <c r="A54">
        <v>78</v>
      </c>
      <c r="B54">
        <v>808</v>
      </c>
    </row>
    <row r="55" spans="1:2" ht="12.75">
      <c r="A55">
        <v>79</v>
      </c>
      <c r="B55">
        <v>832</v>
      </c>
    </row>
    <row r="56" spans="1:2" ht="12.75">
      <c r="A56">
        <v>80</v>
      </c>
      <c r="B56">
        <v>856</v>
      </c>
    </row>
    <row r="57" spans="1:2" ht="12.75">
      <c r="A57">
        <v>81</v>
      </c>
      <c r="B57">
        <v>880</v>
      </c>
    </row>
    <row r="58" spans="1:2" ht="12.75">
      <c r="A58">
        <v>82</v>
      </c>
      <c r="B58">
        <v>904</v>
      </c>
    </row>
    <row r="59" spans="1:2" ht="12.75">
      <c r="A59">
        <v>83</v>
      </c>
      <c r="B59">
        <v>928</v>
      </c>
    </row>
    <row r="60" spans="1:2" ht="12.75">
      <c r="A60">
        <v>84</v>
      </c>
      <c r="B60">
        <v>952</v>
      </c>
    </row>
    <row r="61" spans="1:2" ht="12.75">
      <c r="A61">
        <v>85</v>
      </c>
      <c r="B61">
        <v>976</v>
      </c>
    </row>
    <row r="62" spans="1:2" ht="12.75">
      <c r="A62">
        <v>86</v>
      </c>
      <c r="B62">
        <v>1000</v>
      </c>
    </row>
    <row r="63" spans="1:2" ht="12.75">
      <c r="A63">
        <v>87</v>
      </c>
      <c r="B63">
        <v>1024</v>
      </c>
    </row>
    <row r="64" spans="1:2" ht="12.75">
      <c r="A64">
        <v>88</v>
      </c>
      <c r="B64">
        <v>1048</v>
      </c>
    </row>
    <row r="65" spans="1:2" ht="12.75">
      <c r="A65">
        <v>89</v>
      </c>
      <c r="B65">
        <v>1072</v>
      </c>
    </row>
    <row r="66" spans="1:2" ht="12.75">
      <c r="A66">
        <v>90</v>
      </c>
      <c r="B66">
        <v>1096</v>
      </c>
    </row>
    <row r="67" spans="1:2" ht="12.75">
      <c r="A67">
        <v>91</v>
      </c>
      <c r="B67">
        <v>1120</v>
      </c>
    </row>
    <row r="68" spans="1:2" ht="12.75">
      <c r="A68">
        <v>92</v>
      </c>
      <c r="B68">
        <v>1144</v>
      </c>
    </row>
    <row r="69" spans="1:2" ht="12.75">
      <c r="A69">
        <v>93</v>
      </c>
      <c r="B69">
        <v>1168</v>
      </c>
    </row>
    <row r="70" spans="1:2" ht="12.75">
      <c r="A70">
        <v>94</v>
      </c>
      <c r="B70">
        <v>1192</v>
      </c>
    </row>
    <row r="71" spans="1:2" ht="12.75">
      <c r="A71">
        <v>95</v>
      </c>
      <c r="B71">
        <v>1216</v>
      </c>
    </row>
    <row r="72" spans="1:2" ht="12.75">
      <c r="A72">
        <v>96</v>
      </c>
      <c r="B72">
        <v>1240</v>
      </c>
    </row>
    <row r="73" spans="1:2" ht="12.75">
      <c r="A73">
        <v>97</v>
      </c>
      <c r="B73">
        <v>1264</v>
      </c>
    </row>
    <row r="74" spans="1:2" ht="12.75">
      <c r="A74">
        <v>98</v>
      </c>
      <c r="B74">
        <v>1288</v>
      </c>
    </row>
    <row r="75" spans="1:2" ht="12.75">
      <c r="A75">
        <v>99</v>
      </c>
      <c r="B75">
        <v>1312</v>
      </c>
    </row>
    <row r="76" spans="1:2" ht="12.75">
      <c r="A76">
        <v>100</v>
      </c>
      <c r="B76">
        <v>1336</v>
      </c>
    </row>
    <row r="77" spans="1:2" ht="12.75">
      <c r="A77" t="s">
        <v>1652</v>
      </c>
      <c r="B77">
        <v>0</v>
      </c>
    </row>
    <row r="78" spans="1:2" ht="12.75">
      <c r="A78" t="s">
        <v>1653</v>
      </c>
      <c r="B78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850">
      <selection activeCell="H104" sqref="H104"/>
    </sheetView>
  </sheetViews>
  <sheetFormatPr defaultColWidth="9.00390625" defaultRowHeight="12.75"/>
  <sheetData>
    <row r="1" spans="3:7" ht="12.75" customHeight="1">
      <c r="C1" s="180" t="s">
        <v>1656</v>
      </c>
      <c r="D1" s="180"/>
      <c r="E1" s="143"/>
      <c r="F1" s="143"/>
      <c r="G1" s="143"/>
    </row>
    <row r="2" spans="3:7" ht="12.75">
      <c r="C2" s="180"/>
      <c r="D2" s="180"/>
      <c r="E2" s="129" t="s">
        <v>382</v>
      </c>
      <c r="F2" s="143" t="s">
        <v>1657</v>
      </c>
      <c r="G2" s="143"/>
    </row>
    <row r="3" spans="3:7" ht="12.75">
      <c r="C3" s="180"/>
      <c r="D3" s="180"/>
      <c r="E3" s="144">
        <v>0.0017708333333333332</v>
      </c>
      <c r="F3" s="143" t="s">
        <v>385</v>
      </c>
      <c r="G3" s="143"/>
    </row>
    <row r="4" spans="1:7" ht="12.75">
      <c r="A4" s="66" t="s">
        <v>419</v>
      </c>
      <c r="B4" s="84">
        <v>1300</v>
      </c>
      <c r="D4" s="145" t="s">
        <v>387</v>
      </c>
      <c r="E4" s="145"/>
      <c r="F4" s="66"/>
      <c r="G4" s="66"/>
    </row>
    <row r="5" spans="1:6" ht="12.75">
      <c r="A5" s="66" t="s">
        <v>420</v>
      </c>
      <c r="B5" s="84">
        <v>1299</v>
      </c>
      <c r="D5" s="145" t="s">
        <v>389</v>
      </c>
      <c r="E5" s="145">
        <v>4</v>
      </c>
      <c r="F5" s="66"/>
    </row>
    <row r="6" spans="1:6" ht="12.75">
      <c r="A6" s="66" t="s">
        <v>421</v>
      </c>
      <c r="B6" s="84">
        <v>1297</v>
      </c>
      <c r="D6" s="145" t="s">
        <v>391</v>
      </c>
      <c r="E6" s="145">
        <v>873</v>
      </c>
      <c r="F6" s="66"/>
    </row>
    <row r="7" spans="1:6" ht="12.75">
      <c r="A7" s="66" t="s">
        <v>422</v>
      </c>
      <c r="B7" s="84">
        <v>1296</v>
      </c>
      <c r="D7" s="66"/>
      <c r="F7" s="66"/>
    </row>
    <row r="8" spans="1:6" ht="12.75">
      <c r="A8" s="66" t="s">
        <v>423</v>
      </c>
      <c r="B8" s="84">
        <v>1294</v>
      </c>
      <c r="D8" s="66"/>
      <c r="F8" s="66"/>
    </row>
    <row r="9" spans="1:4" ht="12.75">
      <c r="A9" s="66" t="s">
        <v>424</v>
      </c>
      <c r="B9" s="84">
        <v>1293</v>
      </c>
      <c r="D9" s="66"/>
    </row>
    <row r="10" spans="1:4" ht="12.75">
      <c r="A10" s="66" t="s">
        <v>425</v>
      </c>
      <c r="B10" s="84">
        <v>1291</v>
      </c>
      <c r="D10" s="66"/>
    </row>
    <row r="11" spans="1:4" ht="12.75">
      <c r="A11" s="66" t="s">
        <v>426</v>
      </c>
      <c r="B11" s="84">
        <v>1290</v>
      </c>
      <c r="D11" s="66"/>
    </row>
    <row r="12" spans="1:4" ht="12.75">
      <c r="A12" s="66" t="s">
        <v>427</v>
      </c>
      <c r="B12" s="84">
        <v>1288</v>
      </c>
      <c r="D12" s="66"/>
    </row>
    <row r="13" spans="1:4" ht="12.75">
      <c r="A13" s="66" t="s">
        <v>428</v>
      </c>
      <c r="B13" s="84">
        <v>1287</v>
      </c>
      <c r="D13" s="66"/>
    </row>
    <row r="14" spans="1:4" ht="12.75">
      <c r="A14" s="66" t="s">
        <v>429</v>
      </c>
      <c r="B14" s="84">
        <v>1285</v>
      </c>
      <c r="D14" s="66"/>
    </row>
    <row r="15" spans="1:4" ht="12.75">
      <c r="A15" s="66" t="s">
        <v>430</v>
      </c>
      <c r="B15" s="84">
        <v>1284</v>
      </c>
      <c r="D15" s="66"/>
    </row>
    <row r="16" spans="1:4" ht="12.75">
      <c r="A16" s="66" t="s">
        <v>431</v>
      </c>
      <c r="B16" s="84">
        <v>1282</v>
      </c>
      <c r="D16" s="66"/>
    </row>
    <row r="17" spans="1:4" ht="12.75">
      <c r="A17" s="66" t="s">
        <v>432</v>
      </c>
      <c r="B17" s="84">
        <v>1281</v>
      </c>
      <c r="D17" s="66"/>
    </row>
    <row r="18" spans="1:4" ht="12.75">
      <c r="A18" s="66" t="s">
        <v>433</v>
      </c>
      <c r="B18" s="84">
        <v>1279</v>
      </c>
      <c r="D18" s="66"/>
    </row>
    <row r="19" spans="1:4" ht="12.75">
      <c r="A19" s="66" t="s">
        <v>434</v>
      </c>
      <c r="B19" s="84">
        <v>1278</v>
      </c>
      <c r="D19" s="66"/>
    </row>
    <row r="20" spans="1:4" ht="12.75">
      <c r="A20" s="66" t="s">
        <v>435</v>
      </c>
      <c r="B20" s="84">
        <v>1276</v>
      </c>
      <c r="D20" s="66"/>
    </row>
    <row r="21" spans="1:4" ht="12.75">
      <c r="A21" s="66" t="s">
        <v>436</v>
      </c>
      <c r="B21" s="84">
        <v>1275</v>
      </c>
      <c r="D21" s="66"/>
    </row>
    <row r="22" spans="1:4" ht="12.75">
      <c r="A22" s="66" t="s">
        <v>437</v>
      </c>
      <c r="B22" s="84">
        <v>1273</v>
      </c>
      <c r="D22" s="66"/>
    </row>
    <row r="23" spans="1:4" ht="12.75">
      <c r="A23" s="66" t="s">
        <v>438</v>
      </c>
      <c r="B23" s="84">
        <v>1272</v>
      </c>
      <c r="D23" s="66"/>
    </row>
    <row r="24" spans="1:4" ht="12.75">
      <c r="A24" s="66" t="s">
        <v>439</v>
      </c>
      <c r="B24" s="84">
        <v>1270</v>
      </c>
      <c r="D24" s="66"/>
    </row>
    <row r="25" spans="1:4" ht="12.75">
      <c r="A25" s="66" t="s">
        <v>440</v>
      </c>
      <c r="B25" s="84">
        <v>1269</v>
      </c>
      <c r="D25" s="66"/>
    </row>
    <row r="26" spans="1:2" ht="12.75">
      <c r="A26" s="66" t="s">
        <v>441</v>
      </c>
      <c r="B26" s="84">
        <v>1267</v>
      </c>
    </row>
    <row r="27" spans="1:2" ht="12.75">
      <c r="A27" s="66" t="s">
        <v>442</v>
      </c>
      <c r="B27" s="84">
        <v>1266</v>
      </c>
    </row>
    <row r="28" spans="1:2" ht="12.75">
      <c r="A28" s="66" t="s">
        <v>443</v>
      </c>
      <c r="B28" s="84">
        <v>1264</v>
      </c>
    </row>
    <row r="29" spans="1:2" ht="12.75">
      <c r="A29" s="66" t="s">
        <v>444</v>
      </c>
      <c r="B29" s="84">
        <v>1263</v>
      </c>
    </row>
    <row r="30" spans="1:2" ht="12.75">
      <c r="A30" s="66" t="s">
        <v>445</v>
      </c>
      <c r="B30" s="84">
        <v>1261</v>
      </c>
    </row>
    <row r="31" spans="1:2" ht="12.75">
      <c r="A31" s="66" t="s">
        <v>446</v>
      </c>
      <c r="B31" s="84">
        <v>1260</v>
      </c>
    </row>
    <row r="32" spans="1:2" ht="12.75">
      <c r="A32" s="66" t="s">
        <v>447</v>
      </c>
      <c r="B32" s="84">
        <v>1258</v>
      </c>
    </row>
    <row r="33" spans="1:2" ht="12.75">
      <c r="A33" s="66" t="s">
        <v>448</v>
      </c>
      <c r="B33" s="84">
        <v>1257</v>
      </c>
    </row>
    <row r="34" spans="1:2" ht="12.75">
      <c r="A34" s="66" t="s">
        <v>449</v>
      </c>
      <c r="B34" s="84">
        <v>1255</v>
      </c>
    </row>
    <row r="35" spans="1:2" ht="12.75">
      <c r="A35" s="66" t="s">
        <v>450</v>
      </c>
      <c r="B35" s="84">
        <v>1254</v>
      </c>
    </row>
    <row r="36" spans="1:2" ht="12.75">
      <c r="A36" s="66" t="s">
        <v>451</v>
      </c>
      <c r="B36" s="84">
        <v>1252</v>
      </c>
    </row>
    <row r="37" spans="1:2" ht="12.75">
      <c r="A37" s="66" t="s">
        <v>452</v>
      </c>
      <c r="B37" s="84">
        <v>1251</v>
      </c>
    </row>
    <row r="38" spans="1:2" ht="12.75">
      <c r="A38" s="66" t="s">
        <v>453</v>
      </c>
      <c r="B38" s="84">
        <v>1249</v>
      </c>
    </row>
    <row r="39" spans="1:2" ht="12.75">
      <c r="A39" s="66" t="s">
        <v>454</v>
      </c>
      <c r="B39" s="84">
        <v>1248</v>
      </c>
    </row>
    <row r="40" spans="1:2" ht="12.75">
      <c r="A40" s="66" t="s">
        <v>455</v>
      </c>
      <c r="B40" s="84">
        <v>1246</v>
      </c>
    </row>
    <row r="41" spans="1:2" ht="12.75">
      <c r="A41" s="66" t="s">
        <v>456</v>
      </c>
      <c r="B41" s="84">
        <v>1245</v>
      </c>
    </row>
    <row r="42" spans="1:2" ht="12.75">
      <c r="A42" s="66" t="s">
        <v>457</v>
      </c>
      <c r="B42" s="84">
        <v>1243</v>
      </c>
    </row>
    <row r="43" spans="1:2" ht="12.75">
      <c r="A43" s="66" t="s">
        <v>458</v>
      </c>
      <c r="B43" s="84">
        <v>1242</v>
      </c>
    </row>
    <row r="44" spans="1:2" ht="12.75">
      <c r="A44" s="66" t="s">
        <v>459</v>
      </c>
      <c r="B44" s="84">
        <v>1240</v>
      </c>
    </row>
    <row r="45" spans="1:2" ht="12.75">
      <c r="A45" s="66" t="s">
        <v>460</v>
      </c>
      <c r="B45" s="84">
        <v>1239</v>
      </c>
    </row>
    <row r="46" spans="1:2" ht="12.75">
      <c r="A46" s="66" t="s">
        <v>461</v>
      </c>
      <c r="B46" s="84">
        <v>1237</v>
      </c>
    </row>
    <row r="47" spans="1:2" ht="12.75">
      <c r="A47" s="66" t="s">
        <v>462</v>
      </c>
      <c r="B47" s="84">
        <v>1236</v>
      </c>
    </row>
    <row r="48" spans="1:2" ht="12.75">
      <c r="A48" s="66" t="s">
        <v>463</v>
      </c>
      <c r="B48" s="84">
        <v>1234</v>
      </c>
    </row>
    <row r="49" spans="1:2" ht="12.75">
      <c r="A49" s="66" t="s">
        <v>464</v>
      </c>
      <c r="B49" s="84">
        <v>1233</v>
      </c>
    </row>
    <row r="50" spans="1:2" ht="12.75">
      <c r="A50" s="66" t="s">
        <v>465</v>
      </c>
      <c r="B50" s="84">
        <v>1231</v>
      </c>
    </row>
    <row r="51" spans="1:2" ht="12.75">
      <c r="A51" s="66" t="s">
        <v>466</v>
      </c>
      <c r="B51" s="84">
        <v>1230</v>
      </c>
    </row>
    <row r="52" spans="1:2" ht="12.75">
      <c r="A52" s="66" t="s">
        <v>467</v>
      </c>
      <c r="B52" s="84">
        <v>1228</v>
      </c>
    </row>
    <row r="53" spans="1:2" ht="12.75">
      <c r="A53" s="66" t="s">
        <v>468</v>
      </c>
      <c r="B53" s="84">
        <v>1227</v>
      </c>
    </row>
    <row r="54" spans="1:2" ht="12.75">
      <c r="A54" s="66" t="s">
        <v>469</v>
      </c>
      <c r="B54" s="84">
        <v>1225</v>
      </c>
    </row>
    <row r="55" spans="1:2" ht="12.75">
      <c r="A55" s="66" t="s">
        <v>470</v>
      </c>
      <c r="B55" s="84">
        <v>1224</v>
      </c>
    </row>
    <row r="56" spans="1:2" ht="12.75">
      <c r="A56" s="66" t="s">
        <v>471</v>
      </c>
      <c r="B56" s="84">
        <v>1222</v>
      </c>
    </row>
    <row r="57" spans="1:2" ht="12.75">
      <c r="A57" s="66" t="s">
        <v>472</v>
      </c>
      <c r="B57" s="84">
        <v>1221</v>
      </c>
    </row>
    <row r="58" spans="1:2" ht="12.75">
      <c r="A58" s="66" t="s">
        <v>473</v>
      </c>
      <c r="B58" s="84">
        <v>1219</v>
      </c>
    </row>
    <row r="59" spans="1:2" ht="12.75">
      <c r="A59" s="66" t="s">
        <v>474</v>
      </c>
      <c r="B59" s="84">
        <v>1218</v>
      </c>
    </row>
    <row r="60" spans="1:2" ht="12.75">
      <c r="A60" s="66" t="s">
        <v>475</v>
      </c>
      <c r="B60" s="84">
        <v>1216</v>
      </c>
    </row>
    <row r="61" spans="1:2" ht="12.75">
      <c r="A61" s="66" t="s">
        <v>476</v>
      </c>
      <c r="B61" s="84">
        <v>1215</v>
      </c>
    </row>
    <row r="62" spans="1:2" ht="12.75">
      <c r="A62" s="66" t="s">
        <v>477</v>
      </c>
      <c r="B62" s="84">
        <v>1213</v>
      </c>
    </row>
    <row r="63" spans="1:2" ht="12.75">
      <c r="A63" s="66" t="s">
        <v>478</v>
      </c>
      <c r="B63" s="84">
        <v>1212</v>
      </c>
    </row>
    <row r="64" spans="1:2" ht="12.75">
      <c r="A64" s="66" t="s">
        <v>479</v>
      </c>
      <c r="B64" s="84">
        <v>1210</v>
      </c>
    </row>
    <row r="65" spans="1:2" ht="12.75">
      <c r="A65" s="66" t="s">
        <v>480</v>
      </c>
      <c r="B65" s="84">
        <v>1209</v>
      </c>
    </row>
    <row r="66" spans="1:2" ht="12.75">
      <c r="A66" s="66" t="s">
        <v>481</v>
      </c>
      <c r="B66" s="84">
        <v>1207</v>
      </c>
    </row>
    <row r="67" spans="1:2" ht="12.75">
      <c r="A67" s="66" t="s">
        <v>482</v>
      </c>
      <c r="B67" s="84">
        <v>1206</v>
      </c>
    </row>
    <row r="68" spans="1:2" ht="12.75">
      <c r="A68" s="66" t="s">
        <v>483</v>
      </c>
      <c r="B68" s="84">
        <v>1204</v>
      </c>
    </row>
    <row r="69" spans="1:2" ht="12.75">
      <c r="A69" s="66" t="s">
        <v>484</v>
      </c>
      <c r="B69" s="84">
        <v>1203</v>
      </c>
    </row>
    <row r="70" spans="1:2" ht="12.75">
      <c r="A70" s="66" t="s">
        <v>485</v>
      </c>
      <c r="B70" s="84">
        <v>1201</v>
      </c>
    </row>
    <row r="71" spans="1:2" ht="12.75">
      <c r="A71" s="66" t="s">
        <v>486</v>
      </c>
      <c r="B71" s="84">
        <v>1200</v>
      </c>
    </row>
    <row r="72" spans="1:2" ht="12.75">
      <c r="A72" s="66" t="s">
        <v>487</v>
      </c>
      <c r="B72" s="84">
        <v>1198</v>
      </c>
    </row>
    <row r="73" spans="1:2" ht="12.75">
      <c r="A73" s="66" t="s">
        <v>488</v>
      </c>
      <c r="B73" s="84">
        <v>1197</v>
      </c>
    </row>
    <row r="74" spans="1:2" ht="12.75">
      <c r="A74" s="66" t="s">
        <v>489</v>
      </c>
      <c r="B74" s="84">
        <v>1195</v>
      </c>
    </row>
    <row r="75" spans="1:2" ht="12.75">
      <c r="A75" s="66" t="s">
        <v>490</v>
      </c>
      <c r="B75" s="84">
        <v>1194</v>
      </c>
    </row>
    <row r="76" spans="1:2" ht="12.75">
      <c r="A76" s="66" t="s">
        <v>491</v>
      </c>
      <c r="B76" s="84">
        <v>1192</v>
      </c>
    </row>
    <row r="77" spans="1:2" ht="12.75">
      <c r="A77" s="66" t="s">
        <v>492</v>
      </c>
      <c r="B77" s="84">
        <v>1191</v>
      </c>
    </row>
    <row r="78" spans="1:2" ht="12.75">
      <c r="A78" s="66" t="s">
        <v>493</v>
      </c>
      <c r="B78" s="84">
        <v>1189</v>
      </c>
    </row>
    <row r="79" spans="1:2" ht="12.75">
      <c r="A79" s="66" t="s">
        <v>494</v>
      </c>
      <c r="B79" s="84">
        <v>1188</v>
      </c>
    </row>
    <row r="80" spans="1:2" ht="12.75">
      <c r="A80" s="66" t="s">
        <v>495</v>
      </c>
      <c r="B80" s="84">
        <v>1186</v>
      </c>
    </row>
    <row r="81" spans="1:2" ht="12.75">
      <c r="A81" s="66" t="s">
        <v>496</v>
      </c>
      <c r="B81" s="84">
        <v>1185</v>
      </c>
    </row>
    <row r="82" spans="1:2" ht="12.75">
      <c r="A82" s="66" t="s">
        <v>497</v>
      </c>
      <c r="B82" s="84">
        <v>1183</v>
      </c>
    </row>
    <row r="83" spans="1:2" ht="12.75">
      <c r="A83" s="66" t="s">
        <v>498</v>
      </c>
      <c r="B83" s="84">
        <v>1182</v>
      </c>
    </row>
    <row r="84" spans="1:2" ht="12.75">
      <c r="A84" s="66" t="s">
        <v>499</v>
      </c>
      <c r="B84" s="84">
        <v>1180</v>
      </c>
    </row>
    <row r="85" spans="1:2" ht="12.75">
      <c r="A85" s="66" t="s">
        <v>500</v>
      </c>
      <c r="B85" s="84">
        <v>1179</v>
      </c>
    </row>
    <row r="86" spans="1:2" ht="12.75">
      <c r="A86" s="66" t="s">
        <v>501</v>
      </c>
      <c r="B86" s="84">
        <v>1177</v>
      </c>
    </row>
    <row r="87" spans="1:2" ht="12.75">
      <c r="A87" s="66" t="s">
        <v>502</v>
      </c>
      <c r="B87" s="84">
        <v>1176</v>
      </c>
    </row>
    <row r="88" spans="1:2" ht="12.75">
      <c r="A88" s="66" t="s">
        <v>503</v>
      </c>
      <c r="B88" s="84">
        <v>1174</v>
      </c>
    </row>
    <row r="89" spans="1:2" ht="12.75">
      <c r="A89" s="66" t="s">
        <v>504</v>
      </c>
      <c r="B89" s="84">
        <v>1173</v>
      </c>
    </row>
    <row r="90" spans="1:2" ht="12.75">
      <c r="A90" s="66" t="s">
        <v>505</v>
      </c>
      <c r="B90" s="84">
        <v>1171</v>
      </c>
    </row>
    <row r="91" spans="1:2" ht="12.75">
      <c r="A91" s="66" t="s">
        <v>506</v>
      </c>
      <c r="B91" s="84">
        <v>1170</v>
      </c>
    </row>
    <row r="92" spans="1:2" ht="12.75">
      <c r="A92" s="66" t="s">
        <v>507</v>
      </c>
      <c r="B92" s="84">
        <v>1168</v>
      </c>
    </row>
    <row r="93" spans="1:2" ht="12.75">
      <c r="A93" s="66" t="s">
        <v>508</v>
      </c>
      <c r="B93" s="84">
        <v>1167</v>
      </c>
    </row>
    <row r="94" spans="1:2" ht="12.75">
      <c r="A94" s="66" t="s">
        <v>509</v>
      </c>
      <c r="B94" s="84">
        <v>1165</v>
      </c>
    </row>
    <row r="95" spans="1:2" ht="12.75">
      <c r="A95" s="66" t="s">
        <v>510</v>
      </c>
      <c r="B95" s="84">
        <v>1164</v>
      </c>
    </row>
    <row r="96" spans="1:2" ht="12.75">
      <c r="A96" s="66" t="s">
        <v>317</v>
      </c>
      <c r="B96" s="84">
        <v>1162</v>
      </c>
    </row>
    <row r="97" spans="1:2" ht="12.75">
      <c r="A97" s="66" t="s">
        <v>511</v>
      </c>
      <c r="B97" s="84">
        <v>1161</v>
      </c>
    </row>
    <row r="98" spans="1:2" ht="12.75">
      <c r="A98" s="66" t="s">
        <v>512</v>
      </c>
      <c r="B98" s="84">
        <v>1159</v>
      </c>
    </row>
    <row r="99" spans="1:2" ht="12.75">
      <c r="A99" s="66" t="s">
        <v>513</v>
      </c>
      <c r="B99" s="84">
        <v>1158</v>
      </c>
    </row>
    <row r="100" spans="1:2" ht="12.75">
      <c r="A100" s="66" t="s">
        <v>514</v>
      </c>
      <c r="B100" s="84">
        <v>1156</v>
      </c>
    </row>
    <row r="101" spans="1:2" ht="12.75">
      <c r="A101" s="66" t="s">
        <v>515</v>
      </c>
      <c r="B101" s="84">
        <v>1155</v>
      </c>
    </row>
    <row r="102" spans="1:2" ht="12.75">
      <c r="A102" s="66" t="s">
        <v>516</v>
      </c>
      <c r="B102" s="84">
        <v>1153</v>
      </c>
    </row>
    <row r="103" spans="1:2" ht="12.75">
      <c r="A103" s="66" t="s">
        <v>517</v>
      </c>
      <c r="B103" s="84">
        <v>1152</v>
      </c>
    </row>
    <row r="104" spans="1:2" ht="12.75">
      <c r="A104" s="66" t="s">
        <v>518</v>
      </c>
      <c r="B104" s="84">
        <v>1150</v>
      </c>
    </row>
    <row r="105" spans="1:2" ht="12.75">
      <c r="A105" s="66" t="s">
        <v>519</v>
      </c>
      <c r="B105" s="84">
        <v>1149</v>
      </c>
    </row>
    <row r="106" spans="1:2" ht="12.75">
      <c r="A106" s="66" t="s">
        <v>520</v>
      </c>
      <c r="B106" s="84">
        <v>1147</v>
      </c>
    </row>
    <row r="107" spans="1:2" ht="12.75">
      <c r="A107" s="66" t="s">
        <v>521</v>
      </c>
      <c r="B107" s="84">
        <v>1146</v>
      </c>
    </row>
    <row r="108" spans="1:2" ht="12.75">
      <c r="A108" s="66" t="s">
        <v>522</v>
      </c>
      <c r="B108" s="84">
        <v>1144</v>
      </c>
    </row>
    <row r="109" spans="1:2" ht="12.75">
      <c r="A109" s="66" t="s">
        <v>523</v>
      </c>
      <c r="B109" s="84">
        <v>1143</v>
      </c>
    </row>
    <row r="110" spans="1:2" ht="12.75">
      <c r="A110" s="66" t="s">
        <v>524</v>
      </c>
      <c r="B110" s="84">
        <v>1141</v>
      </c>
    </row>
    <row r="111" spans="1:2" ht="12.75">
      <c r="A111" s="66" t="s">
        <v>525</v>
      </c>
      <c r="B111" s="84">
        <v>1140</v>
      </c>
    </row>
    <row r="112" spans="1:2" ht="12.75">
      <c r="A112" s="66" t="s">
        <v>526</v>
      </c>
      <c r="B112" s="84">
        <v>1138</v>
      </c>
    </row>
    <row r="113" spans="1:2" ht="12.75">
      <c r="A113" s="66" t="s">
        <v>527</v>
      </c>
      <c r="B113" s="84">
        <v>1137</v>
      </c>
    </row>
    <row r="114" spans="1:2" ht="12.75">
      <c r="A114" s="66" t="s">
        <v>528</v>
      </c>
      <c r="B114" s="84">
        <v>1135</v>
      </c>
    </row>
    <row r="115" spans="1:2" ht="12.75">
      <c r="A115" s="66" t="s">
        <v>529</v>
      </c>
      <c r="B115" s="84">
        <v>1134</v>
      </c>
    </row>
    <row r="116" spans="1:2" ht="12.75">
      <c r="A116" s="66" t="s">
        <v>530</v>
      </c>
      <c r="B116" s="84">
        <v>1132</v>
      </c>
    </row>
    <row r="117" spans="1:2" ht="12.75">
      <c r="A117" s="66" t="s">
        <v>531</v>
      </c>
      <c r="B117" s="84">
        <v>1131</v>
      </c>
    </row>
    <row r="118" spans="1:2" ht="12.75">
      <c r="A118" s="66" t="s">
        <v>532</v>
      </c>
      <c r="B118" s="84">
        <v>1129</v>
      </c>
    </row>
    <row r="119" spans="1:2" ht="12.75">
      <c r="A119" s="66" t="s">
        <v>533</v>
      </c>
      <c r="B119" s="84">
        <v>1128</v>
      </c>
    </row>
    <row r="120" spans="1:2" ht="12.75">
      <c r="A120" s="66" t="s">
        <v>534</v>
      </c>
      <c r="B120" s="84">
        <v>1126</v>
      </c>
    </row>
    <row r="121" spans="1:2" ht="12.75">
      <c r="A121" s="66" t="s">
        <v>535</v>
      </c>
      <c r="B121" s="84">
        <v>1125</v>
      </c>
    </row>
    <row r="122" spans="1:2" ht="12.75">
      <c r="A122" s="66" t="s">
        <v>536</v>
      </c>
      <c r="B122" s="84">
        <v>1123</v>
      </c>
    </row>
    <row r="123" spans="1:2" ht="12.75">
      <c r="A123" s="66" t="s">
        <v>537</v>
      </c>
      <c r="B123" s="84">
        <v>1122</v>
      </c>
    </row>
    <row r="124" spans="1:2" ht="12.75">
      <c r="A124" s="66" t="s">
        <v>538</v>
      </c>
      <c r="B124" s="84">
        <v>1120</v>
      </c>
    </row>
    <row r="125" spans="1:2" ht="12.75">
      <c r="A125" s="66" t="s">
        <v>539</v>
      </c>
      <c r="B125" s="84">
        <v>1119</v>
      </c>
    </row>
    <row r="126" spans="1:2" ht="12.75">
      <c r="A126" s="66" t="s">
        <v>540</v>
      </c>
      <c r="B126" s="84">
        <v>1117</v>
      </c>
    </row>
    <row r="127" spans="1:2" ht="12.75">
      <c r="A127" s="66" t="s">
        <v>541</v>
      </c>
      <c r="B127" s="84">
        <v>1116</v>
      </c>
    </row>
    <row r="128" spans="1:2" ht="12.75">
      <c r="A128" s="66" t="s">
        <v>542</v>
      </c>
      <c r="B128" s="84">
        <v>1114</v>
      </c>
    </row>
    <row r="129" spans="1:2" ht="12.75">
      <c r="A129" s="66" t="s">
        <v>543</v>
      </c>
      <c r="B129" s="84">
        <v>1113</v>
      </c>
    </row>
    <row r="130" spans="1:2" ht="12.75">
      <c r="A130" s="66" t="s">
        <v>544</v>
      </c>
      <c r="B130" s="84">
        <v>1111</v>
      </c>
    </row>
    <row r="131" spans="1:2" ht="12.75">
      <c r="A131" s="66" t="s">
        <v>545</v>
      </c>
      <c r="B131" s="84">
        <v>1110</v>
      </c>
    </row>
    <row r="132" spans="1:2" ht="12.75">
      <c r="A132" s="66" t="s">
        <v>546</v>
      </c>
      <c r="B132" s="84">
        <v>1108</v>
      </c>
    </row>
    <row r="133" spans="1:2" ht="12.75">
      <c r="A133" s="66" t="s">
        <v>547</v>
      </c>
      <c r="B133" s="84">
        <v>1107</v>
      </c>
    </row>
    <row r="134" spans="1:2" ht="12.75">
      <c r="A134" s="66" t="s">
        <v>548</v>
      </c>
      <c r="B134" s="84">
        <v>1105</v>
      </c>
    </row>
    <row r="135" spans="1:2" ht="12.75">
      <c r="A135" s="66" t="s">
        <v>549</v>
      </c>
      <c r="B135" s="84">
        <v>1104</v>
      </c>
    </row>
    <row r="136" spans="1:2" ht="12.75">
      <c r="A136" s="66" t="s">
        <v>550</v>
      </c>
      <c r="B136" s="84">
        <v>1102</v>
      </c>
    </row>
    <row r="137" spans="1:2" ht="12.75">
      <c r="A137" s="66" t="s">
        <v>551</v>
      </c>
      <c r="B137" s="84">
        <v>1101</v>
      </c>
    </row>
    <row r="138" spans="1:2" ht="12.75">
      <c r="A138" s="66" t="s">
        <v>552</v>
      </c>
      <c r="B138" s="84">
        <v>1099</v>
      </c>
    </row>
    <row r="139" spans="1:2" ht="12.75">
      <c r="A139" s="66" t="s">
        <v>553</v>
      </c>
      <c r="B139" s="84">
        <v>1098</v>
      </c>
    </row>
    <row r="140" spans="1:2" ht="12.75">
      <c r="A140" s="66" t="s">
        <v>554</v>
      </c>
      <c r="B140" s="84">
        <v>1096</v>
      </c>
    </row>
    <row r="141" spans="1:2" ht="12.75">
      <c r="A141" s="66" t="s">
        <v>555</v>
      </c>
      <c r="B141" s="84">
        <v>1095</v>
      </c>
    </row>
    <row r="142" spans="1:2" ht="12.75">
      <c r="A142" s="66" t="s">
        <v>556</v>
      </c>
      <c r="B142" s="84">
        <v>1093</v>
      </c>
    </row>
    <row r="143" spans="1:2" ht="12.75">
      <c r="A143" s="66" t="s">
        <v>557</v>
      </c>
      <c r="B143" s="84">
        <v>1092</v>
      </c>
    </row>
    <row r="144" spans="1:2" ht="12.75">
      <c r="A144" s="66" t="s">
        <v>558</v>
      </c>
      <c r="B144" s="84">
        <v>1090</v>
      </c>
    </row>
    <row r="145" spans="1:2" ht="12.75">
      <c r="A145" s="66" t="s">
        <v>559</v>
      </c>
      <c r="B145" s="84">
        <v>1089</v>
      </c>
    </row>
    <row r="146" spans="1:2" ht="12.75">
      <c r="A146" s="66" t="s">
        <v>560</v>
      </c>
      <c r="B146" s="84">
        <v>1087</v>
      </c>
    </row>
    <row r="147" spans="1:2" ht="12.75">
      <c r="A147" s="66" t="s">
        <v>561</v>
      </c>
      <c r="B147" s="84">
        <v>1086</v>
      </c>
    </row>
    <row r="148" spans="1:2" ht="12.75">
      <c r="A148" s="66" t="s">
        <v>562</v>
      </c>
      <c r="B148" s="84">
        <v>1084</v>
      </c>
    </row>
    <row r="149" spans="1:2" ht="12.75">
      <c r="A149" s="66" t="s">
        <v>563</v>
      </c>
      <c r="B149" s="84">
        <v>1083</v>
      </c>
    </row>
    <row r="150" spans="1:2" ht="12.75">
      <c r="A150" s="66" t="s">
        <v>564</v>
      </c>
      <c r="B150" s="84">
        <v>1081</v>
      </c>
    </row>
    <row r="151" spans="1:2" ht="12.75">
      <c r="A151" s="66" t="s">
        <v>565</v>
      </c>
      <c r="B151" s="84">
        <v>1080</v>
      </c>
    </row>
    <row r="152" spans="1:2" ht="12.75">
      <c r="A152" s="66" t="s">
        <v>566</v>
      </c>
      <c r="B152" s="84">
        <v>1078</v>
      </c>
    </row>
    <row r="153" spans="1:2" ht="12.75">
      <c r="A153" s="66" t="s">
        <v>567</v>
      </c>
      <c r="B153" s="84">
        <v>1077</v>
      </c>
    </row>
    <row r="154" spans="1:2" ht="12.75">
      <c r="A154" s="66" t="s">
        <v>568</v>
      </c>
      <c r="B154" s="84">
        <v>1075</v>
      </c>
    </row>
    <row r="155" spans="1:2" ht="12.75">
      <c r="A155" s="66" t="s">
        <v>569</v>
      </c>
      <c r="B155" s="84">
        <v>1074</v>
      </c>
    </row>
    <row r="156" spans="1:2" ht="12.75">
      <c r="A156" s="66" t="s">
        <v>570</v>
      </c>
      <c r="B156" s="84">
        <v>1072</v>
      </c>
    </row>
    <row r="157" spans="1:2" ht="12.75">
      <c r="A157" s="66" t="s">
        <v>571</v>
      </c>
      <c r="B157" s="84">
        <v>1071</v>
      </c>
    </row>
    <row r="158" spans="1:2" ht="12.75">
      <c r="A158" s="66" t="s">
        <v>572</v>
      </c>
      <c r="B158" s="84">
        <v>1069</v>
      </c>
    </row>
    <row r="159" spans="1:2" ht="12.75">
      <c r="A159" s="66" t="s">
        <v>573</v>
      </c>
      <c r="B159" s="84">
        <v>1068</v>
      </c>
    </row>
    <row r="160" spans="1:2" ht="12.75">
      <c r="A160" s="66" t="s">
        <v>574</v>
      </c>
      <c r="B160" s="84">
        <v>1066</v>
      </c>
    </row>
    <row r="161" spans="1:2" ht="12.75">
      <c r="A161" s="66" t="s">
        <v>575</v>
      </c>
      <c r="B161" s="84">
        <v>1065</v>
      </c>
    </row>
    <row r="162" spans="1:2" ht="12.75">
      <c r="A162" s="66" t="s">
        <v>576</v>
      </c>
      <c r="B162" s="84">
        <v>1063</v>
      </c>
    </row>
    <row r="163" spans="1:2" ht="12.75">
      <c r="A163" s="66" t="s">
        <v>577</v>
      </c>
      <c r="B163" s="84">
        <v>1062</v>
      </c>
    </row>
    <row r="164" spans="1:2" ht="12.75">
      <c r="A164" s="66" t="s">
        <v>578</v>
      </c>
      <c r="B164" s="84">
        <v>1060</v>
      </c>
    </row>
    <row r="165" spans="1:2" ht="12.75">
      <c r="A165" s="66" t="s">
        <v>579</v>
      </c>
      <c r="B165" s="84">
        <v>1059</v>
      </c>
    </row>
    <row r="166" spans="1:2" ht="12.75">
      <c r="A166" s="66" t="s">
        <v>580</v>
      </c>
      <c r="B166" s="84">
        <v>1057</v>
      </c>
    </row>
    <row r="167" spans="1:2" ht="12.75">
      <c r="A167" s="66" t="s">
        <v>581</v>
      </c>
      <c r="B167" s="84">
        <v>1056</v>
      </c>
    </row>
    <row r="168" spans="1:2" ht="12.75">
      <c r="A168" s="66" t="s">
        <v>582</v>
      </c>
      <c r="B168" s="84">
        <v>1054</v>
      </c>
    </row>
    <row r="169" spans="1:2" ht="12.75">
      <c r="A169" s="66" t="s">
        <v>583</v>
      </c>
      <c r="B169" s="84">
        <v>1053</v>
      </c>
    </row>
    <row r="170" spans="1:2" ht="12.75">
      <c r="A170" s="66" t="s">
        <v>584</v>
      </c>
      <c r="B170" s="84">
        <v>1051</v>
      </c>
    </row>
    <row r="171" spans="1:2" ht="12.75">
      <c r="A171" s="66" t="s">
        <v>585</v>
      </c>
      <c r="B171" s="84">
        <v>1050</v>
      </c>
    </row>
    <row r="172" spans="1:2" ht="12.75">
      <c r="A172" s="66" t="s">
        <v>586</v>
      </c>
      <c r="B172" s="84">
        <v>1048</v>
      </c>
    </row>
    <row r="173" spans="1:2" ht="12.75">
      <c r="A173" s="66" t="s">
        <v>587</v>
      </c>
      <c r="B173" s="84">
        <v>1047</v>
      </c>
    </row>
    <row r="174" spans="1:2" ht="12.75">
      <c r="A174" s="66" t="s">
        <v>588</v>
      </c>
      <c r="B174" s="84">
        <v>1045</v>
      </c>
    </row>
    <row r="175" spans="1:2" ht="12.75">
      <c r="A175" s="66" t="s">
        <v>589</v>
      </c>
      <c r="B175" s="84">
        <v>1044</v>
      </c>
    </row>
    <row r="176" spans="1:2" ht="12.75">
      <c r="A176" s="66" t="s">
        <v>590</v>
      </c>
      <c r="B176" s="84">
        <v>1042</v>
      </c>
    </row>
    <row r="177" spans="1:2" ht="12.75">
      <c r="A177" s="66" t="s">
        <v>591</v>
      </c>
      <c r="B177" s="84">
        <v>1041</v>
      </c>
    </row>
    <row r="178" spans="1:2" ht="12.75">
      <c r="A178" s="66" t="s">
        <v>592</v>
      </c>
      <c r="B178" s="84">
        <v>1039</v>
      </c>
    </row>
    <row r="179" spans="1:2" ht="12.75">
      <c r="A179" s="66" t="s">
        <v>593</v>
      </c>
      <c r="B179" s="84">
        <v>1038</v>
      </c>
    </row>
    <row r="180" spans="1:2" ht="12.75">
      <c r="A180" s="66" t="s">
        <v>594</v>
      </c>
      <c r="B180" s="84">
        <v>1036</v>
      </c>
    </row>
    <row r="181" spans="1:2" ht="12.75">
      <c r="A181" s="66" t="s">
        <v>318</v>
      </c>
      <c r="B181" s="84">
        <v>1035</v>
      </c>
    </row>
    <row r="182" spans="1:2" ht="12.75">
      <c r="A182" s="66" t="s">
        <v>595</v>
      </c>
      <c r="B182" s="84">
        <v>1033</v>
      </c>
    </row>
    <row r="183" spans="1:2" ht="12.75">
      <c r="A183" s="66" t="s">
        <v>596</v>
      </c>
      <c r="B183" s="84">
        <v>1032</v>
      </c>
    </row>
    <row r="184" spans="1:2" ht="12.75">
      <c r="A184" s="66" t="s">
        <v>597</v>
      </c>
      <c r="B184" s="84">
        <v>1030</v>
      </c>
    </row>
    <row r="185" spans="1:2" ht="12.75">
      <c r="A185" s="66" t="s">
        <v>598</v>
      </c>
      <c r="B185" s="84">
        <v>1029</v>
      </c>
    </row>
    <row r="186" spans="1:2" ht="12.75">
      <c r="A186" s="66" t="s">
        <v>599</v>
      </c>
      <c r="B186" s="84">
        <v>1027</v>
      </c>
    </row>
    <row r="187" spans="1:2" ht="12.75">
      <c r="A187" s="66" t="s">
        <v>600</v>
      </c>
      <c r="B187" s="84">
        <v>1026</v>
      </c>
    </row>
    <row r="188" spans="1:2" ht="12.75">
      <c r="A188" s="66" t="s">
        <v>601</v>
      </c>
      <c r="B188" s="84">
        <v>1024</v>
      </c>
    </row>
    <row r="189" spans="1:2" ht="12.75">
      <c r="A189" s="66" t="s">
        <v>602</v>
      </c>
      <c r="B189" s="84">
        <v>1023</v>
      </c>
    </row>
    <row r="190" spans="1:2" ht="12.75">
      <c r="A190" s="66" t="s">
        <v>603</v>
      </c>
      <c r="B190" s="84">
        <v>1021</v>
      </c>
    </row>
    <row r="191" spans="1:2" ht="12.75">
      <c r="A191" s="66" t="s">
        <v>604</v>
      </c>
      <c r="B191" s="84">
        <v>1020</v>
      </c>
    </row>
    <row r="192" spans="1:2" ht="12.75">
      <c r="A192" s="66" t="s">
        <v>605</v>
      </c>
      <c r="B192" s="84">
        <v>1018</v>
      </c>
    </row>
    <row r="193" spans="1:2" ht="12.75">
      <c r="A193" s="66" t="s">
        <v>606</v>
      </c>
      <c r="B193" s="84">
        <v>1017</v>
      </c>
    </row>
    <row r="194" spans="1:2" ht="12.75">
      <c r="A194" s="66" t="s">
        <v>330</v>
      </c>
      <c r="B194" s="84">
        <v>1015</v>
      </c>
    </row>
    <row r="195" spans="1:2" ht="12.75">
      <c r="A195" s="66" t="s">
        <v>607</v>
      </c>
      <c r="B195" s="84">
        <v>1014</v>
      </c>
    </row>
    <row r="196" spans="1:2" ht="12.75">
      <c r="A196" s="66" t="s">
        <v>608</v>
      </c>
      <c r="B196" s="84">
        <v>1012</v>
      </c>
    </row>
    <row r="197" spans="1:2" ht="12.75">
      <c r="A197" s="66" t="s">
        <v>609</v>
      </c>
      <c r="B197" s="84">
        <v>1011</v>
      </c>
    </row>
    <row r="198" spans="1:2" ht="12.75">
      <c r="A198" s="66" t="s">
        <v>610</v>
      </c>
      <c r="B198" s="84">
        <v>1009</v>
      </c>
    </row>
    <row r="199" spans="1:2" ht="12.75">
      <c r="A199" s="66" t="s">
        <v>611</v>
      </c>
      <c r="B199" s="84">
        <v>1008</v>
      </c>
    </row>
    <row r="200" spans="1:2" ht="12.75">
      <c r="A200" s="66" t="s">
        <v>612</v>
      </c>
      <c r="B200" s="84">
        <v>1006</v>
      </c>
    </row>
    <row r="201" spans="1:2" ht="12.75">
      <c r="A201" s="66" t="s">
        <v>613</v>
      </c>
      <c r="B201" s="84">
        <v>1005</v>
      </c>
    </row>
    <row r="202" spans="1:2" ht="12.75">
      <c r="A202" s="66" t="s">
        <v>614</v>
      </c>
      <c r="B202" s="84">
        <v>1003</v>
      </c>
    </row>
    <row r="203" spans="1:2" ht="12.75">
      <c r="A203" s="66" t="s">
        <v>615</v>
      </c>
      <c r="B203" s="84">
        <v>1002</v>
      </c>
    </row>
    <row r="204" spans="1:2" ht="12.75">
      <c r="A204" s="66" t="s">
        <v>616</v>
      </c>
      <c r="B204" s="84">
        <v>1000</v>
      </c>
    </row>
    <row r="205" spans="1:2" ht="12.75">
      <c r="A205" s="66" t="s">
        <v>617</v>
      </c>
      <c r="B205" s="84">
        <v>999</v>
      </c>
    </row>
    <row r="206" spans="1:2" ht="12.75">
      <c r="A206" s="66" t="s">
        <v>618</v>
      </c>
      <c r="B206" s="84">
        <v>997</v>
      </c>
    </row>
    <row r="207" spans="1:2" ht="12.75">
      <c r="A207" s="66" t="s">
        <v>619</v>
      </c>
      <c r="B207" s="84">
        <v>996</v>
      </c>
    </row>
    <row r="208" spans="1:2" ht="12.75">
      <c r="A208" s="66" t="s">
        <v>620</v>
      </c>
      <c r="B208" s="84">
        <v>994</v>
      </c>
    </row>
    <row r="209" spans="1:2" ht="12.75">
      <c r="A209" s="66" t="s">
        <v>621</v>
      </c>
      <c r="B209" s="84">
        <v>993</v>
      </c>
    </row>
    <row r="210" spans="1:2" ht="12.75">
      <c r="A210" s="66" t="s">
        <v>319</v>
      </c>
      <c r="B210" s="84">
        <v>991</v>
      </c>
    </row>
    <row r="211" spans="1:2" ht="12.75">
      <c r="A211" s="66" t="s">
        <v>622</v>
      </c>
      <c r="B211" s="84">
        <v>990</v>
      </c>
    </row>
    <row r="212" spans="1:2" ht="12.75">
      <c r="A212" s="66" t="s">
        <v>623</v>
      </c>
      <c r="B212" s="84">
        <v>988</v>
      </c>
    </row>
    <row r="213" spans="1:2" ht="12.75">
      <c r="A213" s="66" t="s">
        <v>624</v>
      </c>
      <c r="B213" s="84">
        <v>987</v>
      </c>
    </row>
    <row r="214" spans="1:2" ht="12.75">
      <c r="A214" s="66" t="s">
        <v>625</v>
      </c>
      <c r="B214" s="84">
        <v>985</v>
      </c>
    </row>
    <row r="215" spans="1:2" ht="12.75">
      <c r="A215" s="66" t="s">
        <v>626</v>
      </c>
      <c r="B215" s="84">
        <v>984</v>
      </c>
    </row>
    <row r="216" spans="1:2" ht="12.75">
      <c r="A216" s="66" t="s">
        <v>627</v>
      </c>
      <c r="B216" s="84">
        <v>982</v>
      </c>
    </row>
    <row r="217" spans="1:2" ht="12.75">
      <c r="A217" s="66" t="s">
        <v>628</v>
      </c>
      <c r="B217" s="84">
        <v>981</v>
      </c>
    </row>
    <row r="218" spans="1:2" ht="12.75">
      <c r="A218" s="66" t="s">
        <v>629</v>
      </c>
      <c r="B218" s="84">
        <v>979</v>
      </c>
    </row>
    <row r="219" spans="1:2" ht="12.75">
      <c r="A219" s="66" t="s">
        <v>630</v>
      </c>
      <c r="B219" s="84">
        <v>978</v>
      </c>
    </row>
    <row r="220" spans="1:2" ht="12.75">
      <c r="A220" s="66" t="s">
        <v>631</v>
      </c>
      <c r="B220" s="84">
        <v>976</v>
      </c>
    </row>
    <row r="221" spans="1:2" ht="12.75">
      <c r="A221" s="66" t="s">
        <v>632</v>
      </c>
      <c r="B221" s="84">
        <v>975</v>
      </c>
    </row>
    <row r="222" spans="1:2" ht="12.75">
      <c r="A222" s="66" t="s">
        <v>633</v>
      </c>
      <c r="B222" s="84">
        <v>973</v>
      </c>
    </row>
    <row r="223" spans="1:2" ht="12.75">
      <c r="A223" s="66" t="s">
        <v>634</v>
      </c>
      <c r="B223" s="84">
        <v>972</v>
      </c>
    </row>
    <row r="224" spans="1:2" ht="12.75">
      <c r="A224" s="66" t="s">
        <v>635</v>
      </c>
      <c r="B224" s="84">
        <v>970</v>
      </c>
    </row>
    <row r="225" spans="1:2" ht="12.75">
      <c r="A225" s="66" t="s">
        <v>636</v>
      </c>
      <c r="B225" s="84">
        <v>969</v>
      </c>
    </row>
    <row r="226" spans="1:2" ht="12.75">
      <c r="A226" s="66" t="s">
        <v>637</v>
      </c>
      <c r="B226" s="84">
        <v>967</v>
      </c>
    </row>
    <row r="227" spans="1:2" ht="12.75">
      <c r="A227" s="66" t="s">
        <v>638</v>
      </c>
      <c r="B227" s="84">
        <v>966</v>
      </c>
    </row>
    <row r="228" spans="1:2" ht="12.75">
      <c r="A228" s="66" t="s">
        <v>639</v>
      </c>
      <c r="B228" s="84">
        <v>964</v>
      </c>
    </row>
    <row r="229" spans="1:2" ht="12.75">
      <c r="A229" s="66" t="s">
        <v>640</v>
      </c>
      <c r="B229" s="84">
        <v>963</v>
      </c>
    </row>
    <row r="230" spans="1:2" ht="12.75">
      <c r="A230" s="66" t="s">
        <v>327</v>
      </c>
      <c r="B230" s="84">
        <v>961</v>
      </c>
    </row>
    <row r="231" spans="1:2" ht="12.75">
      <c r="A231" s="66" t="s">
        <v>641</v>
      </c>
      <c r="B231" s="84">
        <v>960</v>
      </c>
    </row>
    <row r="232" spans="1:2" ht="12.75">
      <c r="A232" s="66" t="s">
        <v>642</v>
      </c>
      <c r="B232" s="84">
        <v>958</v>
      </c>
    </row>
    <row r="233" spans="1:2" ht="12.75">
      <c r="A233" s="66" t="s">
        <v>643</v>
      </c>
      <c r="B233" s="84">
        <v>957</v>
      </c>
    </row>
    <row r="234" spans="1:2" ht="12.75">
      <c r="A234" s="66" t="s">
        <v>644</v>
      </c>
      <c r="B234" s="84">
        <v>955</v>
      </c>
    </row>
    <row r="235" spans="1:2" ht="12.75">
      <c r="A235" s="66" t="s">
        <v>645</v>
      </c>
      <c r="B235" s="84">
        <v>954</v>
      </c>
    </row>
    <row r="236" spans="1:2" ht="12.75">
      <c r="A236" s="66" t="s">
        <v>646</v>
      </c>
      <c r="B236" s="84">
        <v>952</v>
      </c>
    </row>
    <row r="237" spans="1:2" ht="12.75">
      <c r="A237" s="66" t="s">
        <v>647</v>
      </c>
      <c r="B237" s="84">
        <v>951</v>
      </c>
    </row>
    <row r="238" spans="1:2" ht="12.75">
      <c r="A238" s="66" t="s">
        <v>648</v>
      </c>
      <c r="B238" s="84">
        <v>949</v>
      </c>
    </row>
    <row r="239" spans="1:2" ht="12.75">
      <c r="A239" s="66" t="s">
        <v>347</v>
      </c>
      <c r="B239" s="84">
        <v>948</v>
      </c>
    </row>
    <row r="240" spans="1:2" ht="12.75">
      <c r="A240" s="66" t="s">
        <v>649</v>
      </c>
      <c r="B240" s="84">
        <v>946</v>
      </c>
    </row>
    <row r="241" spans="1:2" ht="12.75">
      <c r="A241" s="66" t="s">
        <v>350</v>
      </c>
      <c r="B241" s="84">
        <v>945</v>
      </c>
    </row>
    <row r="242" spans="1:2" ht="12.75">
      <c r="A242" s="66" t="s">
        <v>650</v>
      </c>
      <c r="B242" s="84">
        <v>943</v>
      </c>
    </row>
    <row r="243" spans="1:2" ht="12.75">
      <c r="A243" s="66" t="s">
        <v>651</v>
      </c>
      <c r="B243" s="84">
        <v>942</v>
      </c>
    </row>
    <row r="244" spans="1:2" ht="12.75">
      <c r="A244" s="66" t="s">
        <v>652</v>
      </c>
      <c r="B244" s="84">
        <v>940</v>
      </c>
    </row>
    <row r="245" spans="1:2" ht="12.75">
      <c r="A245" s="66" t="s">
        <v>653</v>
      </c>
      <c r="B245" s="84">
        <v>939</v>
      </c>
    </row>
    <row r="246" spans="1:2" ht="12.75">
      <c r="A246" s="66" t="s">
        <v>325</v>
      </c>
      <c r="B246" s="84">
        <v>937</v>
      </c>
    </row>
    <row r="247" spans="1:2" ht="12.75">
      <c r="A247" s="66" t="s">
        <v>654</v>
      </c>
      <c r="B247" s="84">
        <v>936</v>
      </c>
    </row>
    <row r="248" spans="1:2" ht="12.75">
      <c r="A248" s="66" t="s">
        <v>655</v>
      </c>
      <c r="B248" s="84">
        <v>934</v>
      </c>
    </row>
    <row r="249" spans="1:2" ht="12.75">
      <c r="A249" s="66" t="s">
        <v>656</v>
      </c>
      <c r="B249" s="84">
        <v>933</v>
      </c>
    </row>
    <row r="250" spans="1:2" ht="12.75">
      <c r="A250" s="66" t="s">
        <v>657</v>
      </c>
      <c r="B250" s="84">
        <v>931</v>
      </c>
    </row>
    <row r="251" spans="1:2" ht="12.75">
      <c r="A251" s="66" t="s">
        <v>658</v>
      </c>
      <c r="B251" s="84">
        <v>930</v>
      </c>
    </row>
    <row r="252" spans="1:2" ht="12.75">
      <c r="A252" s="66" t="s">
        <v>659</v>
      </c>
      <c r="B252" s="84">
        <v>928</v>
      </c>
    </row>
    <row r="253" spans="1:2" ht="12.75">
      <c r="A253" s="66" t="s">
        <v>326</v>
      </c>
      <c r="B253" s="84">
        <v>927</v>
      </c>
    </row>
    <row r="254" spans="1:2" ht="12.75">
      <c r="A254" s="66" t="s">
        <v>660</v>
      </c>
      <c r="B254" s="84">
        <v>925</v>
      </c>
    </row>
    <row r="255" spans="1:2" ht="12.75">
      <c r="A255" s="66" t="s">
        <v>661</v>
      </c>
      <c r="B255" s="84">
        <v>924</v>
      </c>
    </row>
    <row r="256" spans="1:2" ht="12.75">
      <c r="A256" s="66" t="s">
        <v>662</v>
      </c>
      <c r="B256" s="84">
        <v>922</v>
      </c>
    </row>
    <row r="257" spans="1:2" ht="12.75">
      <c r="A257" s="66" t="s">
        <v>663</v>
      </c>
      <c r="B257" s="84">
        <v>921</v>
      </c>
    </row>
    <row r="258" spans="1:2" ht="12.75">
      <c r="A258" s="66" t="s">
        <v>664</v>
      </c>
      <c r="B258" s="84">
        <v>919</v>
      </c>
    </row>
    <row r="259" spans="1:2" ht="12.75">
      <c r="A259" s="66" t="s">
        <v>665</v>
      </c>
      <c r="B259" s="84">
        <v>918</v>
      </c>
    </row>
    <row r="260" spans="1:2" ht="12.75">
      <c r="A260" s="66" t="s">
        <v>666</v>
      </c>
      <c r="B260" s="84">
        <v>916</v>
      </c>
    </row>
    <row r="261" spans="1:2" ht="12.75">
      <c r="A261" s="66" t="s">
        <v>667</v>
      </c>
      <c r="B261" s="84">
        <v>915</v>
      </c>
    </row>
    <row r="262" spans="1:2" ht="12.75">
      <c r="A262" s="66" t="s">
        <v>668</v>
      </c>
      <c r="B262" s="84">
        <v>913</v>
      </c>
    </row>
    <row r="263" spans="1:2" ht="12.75">
      <c r="A263" s="66" t="s">
        <v>669</v>
      </c>
      <c r="B263" s="84">
        <v>912</v>
      </c>
    </row>
    <row r="264" spans="1:2" ht="12.75">
      <c r="A264" s="66" t="s">
        <v>670</v>
      </c>
      <c r="B264" s="84">
        <v>910</v>
      </c>
    </row>
    <row r="265" spans="1:2" ht="12.75">
      <c r="A265" s="66" t="s">
        <v>671</v>
      </c>
      <c r="B265" s="84">
        <v>909</v>
      </c>
    </row>
    <row r="266" spans="1:2" ht="12.75">
      <c r="A266" s="66" t="s">
        <v>672</v>
      </c>
      <c r="B266" s="84">
        <v>907</v>
      </c>
    </row>
    <row r="267" spans="1:2" ht="12.75">
      <c r="A267" s="66" t="s">
        <v>673</v>
      </c>
      <c r="B267" s="84">
        <v>906</v>
      </c>
    </row>
    <row r="268" spans="1:2" ht="12.75">
      <c r="A268" s="66" t="s">
        <v>674</v>
      </c>
      <c r="B268" s="84">
        <v>904</v>
      </c>
    </row>
    <row r="269" spans="1:2" ht="12.75">
      <c r="A269" s="66" t="s">
        <v>675</v>
      </c>
      <c r="B269" s="84">
        <v>903</v>
      </c>
    </row>
    <row r="270" spans="1:2" ht="12.75">
      <c r="A270" s="66" t="s">
        <v>676</v>
      </c>
      <c r="B270" s="84">
        <v>901</v>
      </c>
    </row>
    <row r="271" spans="1:2" ht="12.75">
      <c r="A271" s="66" t="s">
        <v>677</v>
      </c>
      <c r="B271" s="84">
        <v>900</v>
      </c>
    </row>
    <row r="272" spans="1:2" ht="12.75">
      <c r="A272" s="66" t="s">
        <v>678</v>
      </c>
      <c r="B272" s="84">
        <v>898</v>
      </c>
    </row>
    <row r="273" spans="1:2" ht="12.75">
      <c r="A273" s="66" t="s">
        <v>679</v>
      </c>
      <c r="B273" s="84">
        <v>897</v>
      </c>
    </row>
    <row r="274" spans="1:2" ht="12.75">
      <c r="A274" s="66" t="s">
        <v>680</v>
      </c>
      <c r="B274" s="84">
        <v>895</v>
      </c>
    </row>
    <row r="275" spans="1:2" ht="12.75">
      <c r="A275" s="66" t="s">
        <v>681</v>
      </c>
      <c r="B275" s="84">
        <v>894</v>
      </c>
    </row>
    <row r="276" spans="1:2" ht="12.75">
      <c r="A276" s="66" t="s">
        <v>682</v>
      </c>
      <c r="B276" s="84">
        <v>892</v>
      </c>
    </row>
    <row r="277" spans="1:2" ht="12.75">
      <c r="A277" s="66" t="s">
        <v>313</v>
      </c>
      <c r="B277" s="84">
        <v>891</v>
      </c>
    </row>
    <row r="278" spans="1:2" ht="12.75">
      <c r="A278" s="66" t="s">
        <v>683</v>
      </c>
      <c r="B278" s="84">
        <v>889</v>
      </c>
    </row>
    <row r="279" spans="1:2" ht="12.75">
      <c r="A279" s="66" t="s">
        <v>684</v>
      </c>
      <c r="B279" s="84">
        <v>888</v>
      </c>
    </row>
    <row r="280" spans="1:2" ht="12.75">
      <c r="A280" s="66" t="s">
        <v>685</v>
      </c>
      <c r="B280" s="84">
        <v>886</v>
      </c>
    </row>
    <row r="281" spans="1:2" ht="12.75">
      <c r="A281" s="66" t="s">
        <v>686</v>
      </c>
      <c r="B281" s="84">
        <v>885</v>
      </c>
    </row>
    <row r="282" spans="1:2" ht="12.75">
      <c r="A282" s="66" t="s">
        <v>687</v>
      </c>
      <c r="B282" s="84">
        <v>883</v>
      </c>
    </row>
    <row r="283" spans="1:2" ht="12.75">
      <c r="A283" s="66" t="s">
        <v>688</v>
      </c>
      <c r="B283" s="84">
        <v>882</v>
      </c>
    </row>
    <row r="284" spans="1:2" ht="12.75">
      <c r="A284" s="66" t="s">
        <v>689</v>
      </c>
      <c r="B284" s="84">
        <v>880</v>
      </c>
    </row>
    <row r="285" spans="1:2" ht="12.75">
      <c r="A285" s="66" t="s">
        <v>690</v>
      </c>
      <c r="B285" s="84">
        <v>879</v>
      </c>
    </row>
    <row r="286" spans="1:2" ht="12.75">
      <c r="A286" s="66" t="s">
        <v>691</v>
      </c>
      <c r="B286" s="84">
        <v>877</v>
      </c>
    </row>
    <row r="287" spans="1:2" ht="12.75">
      <c r="A287" s="66" t="s">
        <v>353</v>
      </c>
      <c r="B287" s="84">
        <v>876</v>
      </c>
    </row>
    <row r="288" spans="1:2" ht="12.75">
      <c r="A288" s="66" t="s">
        <v>692</v>
      </c>
      <c r="B288" s="84">
        <v>874</v>
      </c>
    </row>
    <row r="289" spans="1:2" ht="12.75">
      <c r="A289" s="66" t="s">
        <v>693</v>
      </c>
      <c r="B289" s="84">
        <v>873</v>
      </c>
    </row>
    <row r="290" spans="1:2" ht="12.75">
      <c r="A290" s="66" t="s">
        <v>694</v>
      </c>
      <c r="B290" s="84">
        <v>871</v>
      </c>
    </row>
    <row r="291" spans="1:2" ht="12.75">
      <c r="A291" s="66" t="s">
        <v>695</v>
      </c>
      <c r="B291" s="84">
        <v>870</v>
      </c>
    </row>
    <row r="292" spans="1:2" ht="12.75">
      <c r="A292" s="66" t="s">
        <v>696</v>
      </c>
      <c r="B292" s="84">
        <v>868</v>
      </c>
    </row>
    <row r="293" spans="1:2" ht="12.75">
      <c r="A293" s="66" t="s">
        <v>697</v>
      </c>
      <c r="B293" s="84">
        <v>867</v>
      </c>
    </row>
    <row r="294" spans="1:2" ht="12.75">
      <c r="A294" s="66" t="s">
        <v>698</v>
      </c>
      <c r="B294" s="84">
        <v>865</v>
      </c>
    </row>
    <row r="295" spans="1:2" ht="12.75">
      <c r="A295" s="66" t="s">
        <v>699</v>
      </c>
      <c r="B295" s="84">
        <v>864</v>
      </c>
    </row>
    <row r="296" spans="1:2" ht="12.75">
      <c r="A296" s="66" t="s">
        <v>700</v>
      </c>
      <c r="B296" s="84">
        <v>862</v>
      </c>
    </row>
    <row r="297" spans="1:2" ht="12.75">
      <c r="A297" s="66" t="s">
        <v>701</v>
      </c>
      <c r="B297" s="84">
        <v>861</v>
      </c>
    </row>
    <row r="298" spans="1:2" ht="12.75">
      <c r="A298" s="66" t="s">
        <v>702</v>
      </c>
      <c r="B298" s="84">
        <v>859</v>
      </c>
    </row>
    <row r="299" spans="1:2" ht="12.75">
      <c r="A299" s="66" t="s">
        <v>703</v>
      </c>
      <c r="B299" s="84">
        <v>858</v>
      </c>
    </row>
    <row r="300" spans="1:2" ht="12.75">
      <c r="A300" s="66" t="s">
        <v>704</v>
      </c>
      <c r="B300" s="84">
        <v>856</v>
      </c>
    </row>
    <row r="301" spans="1:2" ht="12.75">
      <c r="A301" s="66" t="s">
        <v>705</v>
      </c>
      <c r="B301" s="84">
        <v>855</v>
      </c>
    </row>
    <row r="302" spans="1:2" ht="12.75">
      <c r="A302" s="66" t="s">
        <v>706</v>
      </c>
      <c r="B302" s="84">
        <v>853</v>
      </c>
    </row>
    <row r="303" spans="1:2" ht="12.75">
      <c r="A303" s="66" t="s">
        <v>707</v>
      </c>
      <c r="B303" s="84">
        <v>852</v>
      </c>
    </row>
    <row r="304" spans="1:2" ht="12.75">
      <c r="A304" s="66" t="s">
        <v>321</v>
      </c>
      <c r="B304" s="84">
        <v>850</v>
      </c>
    </row>
    <row r="305" spans="1:2" ht="12.75">
      <c r="A305" s="66" t="s">
        <v>708</v>
      </c>
      <c r="B305" s="84">
        <v>849</v>
      </c>
    </row>
    <row r="306" spans="1:2" ht="12.75">
      <c r="A306" s="66" t="s">
        <v>709</v>
      </c>
      <c r="B306" s="84">
        <v>847</v>
      </c>
    </row>
    <row r="307" spans="1:2" ht="12.75">
      <c r="A307" s="66" t="s">
        <v>349</v>
      </c>
      <c r="B307" s="84">
        <v>846</v>
      </c>
    </row>
    <row r="308" spans="1:2" ht="12.75">
      <c r="A308" s="66" t="s">
        <v>710</v>
      </c>
      <c r="B308" s="84">
        <v>844</v>
      </c>
    </row>
    <row r="309" spans="1:2" ht="12.75">
      <c r="A309" s="66" t="s">
        <v>348</v>
      </c>
      <c r="B309" s="84">
        <v>843</v>
      </c>
    </row>
    <row r="310" spans="1:2" ht="12.75">
      <c r="A310" s="66" t="s">
        <v>711</v>
      </c>
      <c r="B310" s="84">
        <v>841</v>
      </c>
    </row>
    <row r="311" spans="1:2" ht="12.75">
      <c r="A311" s="66" t="s">
        <v>354</v>
      </c>
      <c r="B311" s="84">
        <v>840</v>
      </c>
    </row>
    <row r="312" spans="1:2" ht="12.75">
      <c r="A312" s="66" t="s">
        <v>712</v>
      </c>
      <c r="B312" s="84">
        <v>838</v>
      </c>
    </row>
    <row r="313" spans="1:2" ht="12.75">
      <c r="A313" s="66" t="s">
        <v>713</v>
      </c>
      <c r="B313" s="84">
        <v>837</v>
      </c>
    </row>
    <row r="314" spans="1:2" ht="12.75">
      <c r="A314" s="66" t="s">
        <v>714</v>
      </c>
      <c r="B314" s="84">
        <v>835</v>
      </c>
    </row>
    <row r="315" spans="1:2" ht="12.75">
      <c r="A315" s="66" t="s">
        <v>715</v>
      </c>
      <c r="B315" s="84">
        <v>834</v>
      </c>
    </row>
    <row r="316" spans="1:2" ht="12.75">
      <c r="A316" s="66" t="s">
        <v>716</v>
      </c>
      <c r="B316" s="84">
        <v>832</v>
      </c>
    </row>
    <row r="317" spans="1:2" ht="12.75">
      <c r="A317" s="66" t="s">
        <v>717</v>
      </c>
      <c r="B317" s="84">
        <v>831</v>
      </c>
    </row>
    <row r="318" spans="1:2" ht="12.75">
      <c r="A318" s="66" t="s">
        <v>718</v>
      </c>
      <c r="B318" s="84">
        <v>829</v>
      </c>
    </row>
    <row r="319" spans="1:2" ht="12.75">
      <c r="A319" s="66" t="s">
        <v>719</v>
      </c>
      <c r="B319" s="84">
        <v>828</v>
      </c>
    </row>
    <row r="320" spans="1:2" ht="12.75">
      <c r="A320" s="66" t="s">
        <v>720</v>
      </c>
      <c r="B320" s="84">
        <v>826</v>
      </c>
    </row>
    <row r="321" spans="1:2" ht="12.75">
      <c r="A321" s="66" t="s">
        <v>721</v>
      </c>
      <c r="B321" s="84">
        <v>825</v>
      </c>
    </row>
    <row r="322" spans="1:2" ht="12.75">
      <c r="A322" s="66" t="s">
        <v>722</v>
      </c>
      <c r="B322" s="84">
        <v>823</v>
      </c>
    </row>
    <row r="323" spans="1:2" ht="12.75">
      <c r="A323" s="66" t="s">
        <v>723</v>
      </c>
      <c r="B323" s="84">
        <v>822</v>
      </c>
    </row>
    <row r="324" spans="1:2" ht="12.75">
      <c r="A324" s="66" t="s">
        <v>724</v>
      </c>
      <c r="B324" s="84">
        <v>820</v>
      </c>
    </row>
    <row r="325" spans="1:2" ht="12.75">
      <c r="A325" s="66" t="s">
        <v>725</v>
      </c>
      <c r="B325" s="84">
        <v>819</v>
      </c>
    </row>
    <row r="326" spans="1:2" ht="12.75">
      <c r="A326" s="66" t="s">
        <v>726</v>
      </c>
      <c r="B326" s="84">
        <v>817</v>
      </c>
    </row>
    <row r="327" spans="1:2" ht="12.75">
      <c r="A327" s="66" t="s">
        <v>727</v>
      </c>
      <c r="B327" s="84">
        <v>816</v>
      </c>
    </row>
    <row r="328" spans="1:2" ht="12.75">
      <c r="A328" s="66" t="s">
        <v>728</v>
      </c>
      <c r="B328" s="84">
        <v>814</v>
      </c>
    </row>
    <row r="329" spans="1:2" ht="12.75">
      <c r="A329" s="66" t="s">
        <v>729</v>
      </c>
      <c r="B329" s="84">
        <v>813</v>
      </c>
    </row>
    <row r="330" spans="1:2" ht="12.75">
      <c r="A330" s="66" t="s">
        <v>730</v>
      </c>
      <c r="B330" s="84">
        <v>811</v>
      </c>
    </row>
    <row r="331" spans="1:2" ht="12.75">
      <c r="A331" s="66" t="s">
        <v>731</v>
      </c>
      <c r="B331" s="84">
        <v>810</v>
      </c>
    </row>
    <row r="332" spans="1:2" ht="12.75">
      <c r="A332" s="66" t="s">
        <v>732</v>
      </c>
      <c r="B332" s="84">
        <v>808</v>
      </c>
    </row>
    <row r="333" spans="1:2" ht="12.75">
      <c r="A333" s="66" t="s">
        <v>733</v>
      </c>
      <c r="B333" s="84">
        <v>807</v>
      </c>
    </row>
    <row r="334" spans="1:2" ht="12.75">
      <c r="A334" s="66" t="s">
        <v>734</v>
      </c>
      <c r="B334" s="84">
        <v>805</v>
      </c>
    </row>
    <row r="335" spans="1:2" ht="12.75">
      <c r="A335" s="66" t="s">
        <v>735</v>
      </c>
      <c r="B335" s="84">
        <v>804</v>
      </c>
    </row>
    <row r="336" spans="1:2" ht="12.75">
      <c r="A336" s="66" t="s">
        <v>736</v>
      </c>
      <c r="B336" s="84">
        <v>802</v>
      </c>
    </row>
    <row r="337" spans="1:2" ht="12.75">
      <c r="A337" s="66" t="s">
        <v>737</v>
      </c>
      <c r="B337" s="84">
        <v>801</v>
      </c>
    </row>
    <row r="338" spans="1:2" ht="12.75">
      <c r="A338" s="66" t="s">
        <v>738</v>
      </c>
      <c r="B338" s="84">
        <v>799</v>
      </c>
    </row>
    <row r="339" spans="1:2" ht="12.75">
      <c r="A339" s="66" t="s">
        <v>739</v>
      </c>
      <c r="B339" s="84">
        <v>798</v>
      </c>
    </row>
    <row r="340" spans="1:2" ht="12.75">
      <c r="A340" s="66" t="s">
        <v>740</v>
      </c>
      <c r="B340" s="84">
        <v>796</v>
      </c>
    </row>
    <row r="341" spans="1:2" ht="12.75">
      <c r="A341" s="66" t="s">
        <v>741</v>
      </c>
      <c r="B341" s="84">
        <v>795</v>
      </c>
    </row>
    <row r="342" spans="1:2" ht="12.75">
      <c r="A342" s="66" t="s">
        <v>742</v>
      </c>
      <c r="B342" s="84">
        <v>793</v>
      </c>
    </row>
    <row r="343" spans="1:2" ht="12.75">
      <c r="A343" s="66" t="s">
        <v>743</v>
      </c>
      <c r="B343" s="84">
        <v>792</v>
      </c>
    </row>
    <row r="344" spans="1:2" ht="12.75">
      <c r="A344" s="66" t="s">
        <v>744</v>
      </c>
      <c r="B344" s="84">
        <v>790</v>
      </c>
    </row>
    <row r="345" spans="1:2" ht="12.75">
      <c r="A345" s="66" t="s">
        <v>745</v>
      </c>
      <c r="B345" s="84">
        <v>789</v>
      </c>
    </row>
    <row r="346" spans="1:2" ht="12.75">
      <c r="A346" s="66" t="s">
        <v>746</v>
      </c>
      <c r="B346" s="84">
        <v>787</v>
      </c>
    </row>
    <row r="347" spans="1:2" ht="12.75">
      <c r="A347" s="66" t="s">
        <v>747</v>
      </c>
      <c r="B347" s="84">
        <v>786</v>
      </c>
    </row>
    <row r="348" spans="1:2" ht="12.75">
      <c r="A348" s="66" t="s">
        <v>748</v>
      </c>
      <c r="B348" s="84">
        <v>784</v>
      </c>
    </row>
    <row r="349" spans="1:2" ht="12.75">
      <c r="A349" s="66" t="s">
        <v>749</v>
      </c>
      <c r="B349" s="84">
        <v>783</v>
      </c>
    </row>
    <row r="350" spans="1:2" ht="12.75">
      <c r="A350" s="66" t="s">
        <v>750</v>
      </c>
      <c r="B350" s="84">
        <v>781</v>
      </c>
    </row>
    <row r="351" spans="1:2" ht="12.75">
      <c r="A351" s="66" t="s">
        <v>751</v>
      </c>
      <c r="B351" s="84">
        <v>780</v>
      </c>
    </row>
    <row r="352" spans="1:2" ht="12.75">
      <c r="A352" s="66" t="s">
        <v>752</v>
      </c>
      <c r="B352" s="84">
        <v>778</v>
      </c>
    </row>
    <row r="353" spans="1:2" ht="12.75">
      <c r="A353" s="66" t="s">
        <v>753</v>
      </c>
      <c r="B353" s="84">
        <v>777</v>
      </c>
    </row>
    <row r="354" spans="1:2" ht="12.75">
      <c r="A354" s="66" t="s">
        <v>754</v>
      </c>
      <c r="B354" s="84">
        <v>775</v>
      </c>
    </row>
    <row r="355" spans="1:2" ht="12.75">
      <c r="A355" s="66" t="s">
        <v>755</v>
      </c>
      <c r="B355" s="84">
        <v>774</v>
      </c>
    </row>
    <row r="356" spans="1:2" ht="12.75">
      <c r="A356" s="66" t="s">
        <v>756</v>
      </c>
      <c r="B356" s="84">
        <v>772</v>
      </c>
    </row>
    <row r="357" spans="1:2" ht="12.75">
      <c r="A357" s="66" t="s">
        <v>355</v>
      </c>
      <c r="B357" s="84">
        <v>771</v>
      </c>
    </row>
    <row r="358" spans="1:2" ht="12.75">
      <c r="A358" s="66" t="s">
        <v>757</v>
      </c>
      <c r="B358" s="84">
        <v>769</v>
      </c>
    </row>
    <row r="359" spans="1:2" ht="12.75">
      <c r="A359" s="66" t="s">
        <v>758</v>
      </c>
      <c r="B359" s="84">
        <v>768</v>
      </c>
    </row>
    <row r="360" spans="1:2" ht="12.75">
      <c r="A360" s="66" t="s">
        <v>759</v>
      </c>
      <c r="B360" s="84">
        <v>766</v>
      </c>
    </row>
    <row r="361" spans="1:2" ht="12.75">
      <c r="A361" s="66" t="s">
        <v>760</v>
      </c>
      <c r="B361" s="84">
        <v>765</v>
      </c>
    </row>
    <row r="362" spans="1:2" ht="12.75">
      <c r="A362" s="66" t="s">
        <v>761</v>
      </c>
      <c r="B362" s="84">
        <v>763</v>
      </c>
    </row>
    <row r="363" spans="1:2" ht="12.75">
      <c r="A363" s="66" t="s">
        <v>762</v>
      </c>
      <c r="B363" s="84">
        <v>762</v>
      </c>
    </row>
    <row r="364" spans="1:2" ht="12.75">
      <c r="A364" s="66" t="s">
        <v>763</v>
      </c>
      <c r="B364" s="84">
        <v>760</v>
      </c>
    </row>
    <row r="365" spans="1:2" ht="12.75">
      <c r="A365" s="66" t="s">
        <v>764</v>
      </c>
      <c r="B365" s="84">
        <v>759</v>
      </c>
    </row>
    <row r="366" spans="1:2" ht="12.75">
      <c r="A366" s="66" t="s">
        <v>765</v>
      </c>
      <c r="B366" s="84">
        <v>757</v>
      </c>
    </row>
    <row r="367" spans="1:2" ht="12.75">
      <c r="A367" s="66" t="s">
        <v>766</v>
      </c>
      <c r="B367" s="84">
        <v>756</v>
      </c>
    </row>
    <row r="368" spans="1:2" ht="12.75">
      <c r="A368" s="66" t="s">
        <v>767</v>
      </c>
      <c r="B368" s="84">
        <v>754</v>
      </c>
    </row>
    <row r="369" spans="1:2" ht="12.75">
      <c r="A369" s="66" t="s">
        <v>768</v>
      </c>
      <c r="B369" s="84">
        <v>753</v>
      </c>
    </row>
    <row r="370" spans="1:2" ht="12.75">
      <c r="A370" s="66" t="s">
        <v>769</v>
      </c>
      <c r="B370" s="84">
        <v>751</v>
      </c>
    </row>
    <row r="371" spans="1:2" ht="12.75">
      <c r="A371" s="66" t="s">
        <v>770</v>
      </c>
      <c r="B371" s="84">
        <v>750</v>
      </c>
    </row>
    <row r="372" spans="1:2" ht="12.75">
      <c r="A372" s="66" t="s">
        <v>311</v>
      </c>
      <c r="B372" s="84">
        <v>748</v>
      </c>
    </row>
    <row r="373" spans="1:2" ht="12.75">
      <c r="A373" s="66" t="s">
        <v>771</v>
      </c>
      <c r="B373" s="84">
        <v>747</v>
      </c>
    </row>
    <row r="374" spans="1:2" ht="12.75">
      <c r="A374" s="66" t="s">
        <v>772</v>
      </c>
      <c r="B374" s="84">
        <v>745</v>
      </c>
    </row>
    <row r="375" spans="1:2" ht="12.75">
      <c r="A375" s="66" t="s">
        <v>773</v>
      </c>
      <c r="B375" s="84">
        <v>744</v>
      </c>
    </row>
    <row r="376" spans="1:2" ht="12.75">
      <c r="A376" s="66" t="s">
        <v>774</v>
      </c>
      <c r="B376" s="84">
        <v>742</v>
      </c>
    </row>
    <row r="377" spans="1:2" ht="12.75">
      <c r="A377" s="66" t="s">
        <v>775</v>
      </c>
      <c r="B377" s="84">
        <v>741</v>
      </c>
    </row>
    <row r="378" spans="1:2" ht="12.75">
      <c r="A378" s="66" t="s">
        <v>776</v>
      </c>
      <c r="B378" s="84">
        <v>739</v>
      </c>
    </row>
    <row r="379" spans="1:2" ht="12.75">
      <c r="A379" s="66" t="s">
        <v>777</v>
      </c>
      <c r="B379" s="84">
        <v>738</v>
      </c>
    </row>
    <row r="380" spans="1:2" ht="12.75">
      <c r="A380" s="66" t="s">
        <v>778</v>
      </c>
      <c r="B380" s="84">
        <v>736</v>
      </c>
    </row>
    <row r="381" spans="1:2" ht="12.75">
      <c r="A381" s="66" t="s">
        <v>779</v>
      </c>
      <c r="B381" s="84">
        <v>735</v>
      </c>
    </row>
    <row r="382" spans="1:2" ht="12.75">
      <c r="A382" s="66" t="s">
        <v>780</v>
      </c>
      <c r="B382" s="84">
        <v>733</v>
      </c>
    </row>
    <row r="383" spans="1:2" ht="12.75">
      <c r="A383" s="66" t="s">
        <v>781</v>
      </c>
      <c r="B383" s="84">
        <v>732</v>
      </c>
    </row>
    <row r="384" spans="1:2" ht="12.75">
      <c r="A384" s="66" t="s">
        <v>782</v>
      </c>
      <c r="B384" s="84">
        <v>730</v>
      </c>
    </row>
    <row r="385" spans="1:2" ht="12.75">
      <c r="A385" s="66" t="s">
        <v>345</v>
      </c>
      <c r="B385" s="84">
        <v>729</v>
      </c>
    </row>
    <row r="386" spans="1:2" ht="12.75">
      <c r="A386" s="66" t="s">
        <v>783</v>
      </c>
      <c r="B386" s="84">
        <v>727</v>
      </c>
    </row>
    <row r="387" spans="1:2" ht="12.75">
      <c r="A387" s="66" t="s">
        <v>784</v>
      </c>
      <c r="B387" s="84">
        <v>726</v>
      </c>
    </row>
    <row r="388" spans="1:2" ht="12.75">
      <c r="A388" s="66" t="s">
        <v>785</v>
      </c>
      <c r="B388" s="84">
        <v>724</v>
      </c>
    </row>
    <row r="389" spans="1:2" ht="12.75">
      <c r="A389" s="66" t="s">
        <v>786</v>
      </c>
      <c r="B389" s="84">
        <v>723</v>
      </c>
    </row>
    <row r="390" spans="1:2" ht="12.75">
      <c r="A390" s="66" t="s">
        <v>787</v>
      </c>
      <c r="B390" s="84">
        <v>721</v>
      </c>
    </row>
    <row r="391" spans="1:2" ht="12.75">
      <c r="A391" s="66" t="s">
        <v>788</v>
      </c>
      <c r="B391" s="84">
        <v>720</v>
      </c>
    </row>
    <row r="392" spans="1:2" ht="12.75">
      <c r="A392" s="66" t="s">
        <v>789</v>
      </c>
      <c r="B392" s="84">
        <v>718</v>
      </c>
    </row>
    <row r="393" spans="1:2" ht="12.75">
      <c r="A393" s="66" t="s">
        <v>790</v>
      </c>
      <c r="B393" s="84">
        <v>717</v>
      </c>
    </row>
    <row r="394" spans="1:2" ht="12.75">
      <c r="A394" s="66" t="s">
        <v>331</v>
      </c>
      <c r="B394" s="84">
        <v>715</v>
      </c>
    </row>
    <row r="395" spans="1:2" ht="12.75">
      <c r="A395" s="66" t="s">
        <v>791</v>
      </c>
      <c r="B395" s="84">
        <v>714</v>
      </c>
    </row>
    <row r="396" spans="1:2" ht="12.75">
      <c r="A396" s="66" t="s">
        <v>792</v>
      </c>
      <c r="B396" s="84">
        <v>712</v>
      </c>
    </row>
    <row r="397" spans="1:2" ht="12.75">
      <c r="A397" s="66" t="s">
        <v>322</v>
      </c>
      <c r="B397" s="84">
        <v>711</v>
      </c>
    </row>
    <row r="398" spans="1:2" ht="12.75">
      <c r="A398" s="66" t="s">
        <v>793</v>
      </c>
      <c r="B398" s="84">
        <v>709</v>
      </c>
    </row>
    <row r="399" spans="1:2" ht="12.75">
      <c r="A399" s="66" t="s">
        <v>794</v>
      </c>
      <c r="B399" s="84">
        <v>708</v>
      </c>
    </row>
    <row r="400" spans="1:2" ht="12.75">
      <c r="A400" s="66" t="s">
        <v>795</v>
      </c>
      <c r="B400" s="84">
        <v>706</v>
      </c>
    </row>
    <row r="401" spans="1:2" ht="12.75">
      <c r="A401" s="66" t="s">
        <v>357</v>
      </c>
      <c r="B401" s="84">
        <v>705</v>
      </c>
    </row>
    <row r="402" spans="1:2" ht="12.75">
      <c r="A402" s="66" t="s">
        <v>796</v>
      </c>
      <c r="B402" s="84">
        <v>703</v>
      </c>
    </row>
    <row r="403" spans="1:2" ht="12.75">
      <c r="A403" s="66" t="s">
        <v>797</v>
      </c>
      <c r="B403" s="84">
        <v>702</v>
      </c>
    </row>
    <row r="404" spans="1:2" ht="12.75">
      <c r="A404" s="66" t="s">
        <v>798</v>
      </c>
      <c r="B404" s="84">
        <v>700</v>
      </c>
    </row>
    <row r="405" spans="1:2" ht="12.75">
      <c r="A405" s="66" t="s">
        <v>799</v>
      </c>
      <c r="B405" s="84">
        <v>699</v>
      </c>
    </row>
    <row r="406" spans="1:2" ht="12.75">
      <c r="A406" s="66" t="s">
        <v>800</v>
      </c>
      <c r="B406" s="84">
        <v>697</v>
      </c>
    </row>
    <row r="407" spans="1:2" ht="12.75">
      <c r="A407" s="66" t="s">
        <v>315</v>
      </c>
      <c r="B407" s="84">
        <v>696</v>
      </c>
    </row>
    <row r="408" spans="1:2" ht="12.75">
      <c r="A408" s="66" t="s">
        <v>801</v>
      </c>
      <c r="B408" s="84">
        <v>694</v>
      </c>
    </row>
    <row r="409" spans="1:2" ht="12.75">
      <c r="A409" s="66" t="s">
        <v>802</v>
      </c>
      <c r="B409" s="84">
        <v>693</v>
      </c>
    </row>
    <row r="410" spans="1:2" ht="12.75">
      <c r="A410" s="66" t="s">
        <v>803</v>
      </c>
      <c r="B410" s="84">
        <v>691</v>
      </c>
    </row>
    <row r="411" spans="1:2" ht="12.75">
      <c r="A411" s="66" t="s">
        <v>804</v>
      </c>
      <c r="B411" s="84">
        <v>690</v>
      </c>
    </row>
    <row r="412" spans="1:2" ht="12.75">
      <c r="A412" s="66" t="s">
        <v>805</v>
      </c>
      <c r="B412" s="84">
        <v>688</v>
      </c>
    </row>
    <row r="413" spans="1:2" ht="12.75">
      <c r="A413" s="66" t="s">
        <v>806</v>
      </c>
      <c r="B413" s="84">
        <v>687</v>
      </c>
    </row>
    <row r="414" spans="1:2" ht="12.75">
      <c r="A414" s="66" t="s">
        <v>807</v>
      </c>
      <c r="B414" s="84">
        <v>685</v>
      </c>
    </row>
    <row r="415" spans="1:2" ht="12.75">
      <c r="A415" s="66" t="s">
        <v>808</v>
      </c>
      <c r="B415" s="84">
        <v>684</v>
      </c>
    </row>
    <row r="416" spans="1:2" ht="12.75">
      <c r="A416" s="66" t="s">
        <v>809</v>
      </c>
      <c r="B416" s="84">
        <v>682</v>
      </c>
    </row>
    <row r="417" spans="1:2" ht="12.75">
      <c r="A417" s="66" t="s">
        <v>810</v>
      </c>
      <c r="B417" s="84">
        <v>681</v>
      </c>
    </row>
    <row r="418" spans="1:2" ht="12.75">
      <c r="A418" s="66" t="s">
        <v>811</v>
      </c>
      <c r="B418" s="84">
        <v>679</v>
      </c>
    </row>
    <row r="419" spans="1:2" ht="12.75">
      <c r="A419" s="66" t="s">
        <v>812</v>
      </c>
      <c r="B419" s="84">
        <v>678</v>
      </c>
    </row>
    <row r="420" spans="1:2" ht="12.75">
      <c r="A420" s="66" t="s">
        <v>813</v>
      </c>
      <c r="B420" s="84">
        <v>676</v>
      </c>
    </row>
    <row r="421" spans="1:2" ht="12.75">
      <c r="A421" s="66" t="s">
        <v>814</v>
      </c>
      <c r="B421" s="84">
        <v>675</v>
      </c>
    </row>
    <row r="422" spans="1:2" ht="12.75">
      <c r="A422" s="66" t="s">
        <v>815</v>
      </c>
      <c r="B422" s="84">
        <v>673</v>
      </c>
    </row>
    <row r="423" spans="1:2" ht="12.75">
      <c r="A423" s="66" t="s">
        <v>816</v>
      </c>
      <c r="B423" s="84">
        <v>672</v>
      </c>
    </row>
    <row r="424" spans="1:2" ht="12.75">
      <c r="A424" s="66" t="s">
        <v>817</v>
      </c>
      <c r="B424" s="84">
        <v>670</v>
      </c>
    </row>
    <row r="425" spans="1:2" ht="12.75">
      <c r="A425" s="66" t="s">
        <v>818</v>
      </c>
      <c r="B425" s="84">
        <v>669</v>
      </c>
    </row>
    <row r="426" spans="1:2" ht="12.75">
      <c r="A426" s="66" t="s">
        <v>819</v>
      </c>
      <c r="B426" s="84">
        <v>667</v>
      </c>
    </row>
    <row r="427" spans="1:2" ht="12.75">
      <c r="A427" s="66" t="s">
        <v>820</v>
      </c>
      <c r="B427" s="84">
        <v>666</v>
      </c>
    </row>
    <row r="428" spans="1:2" ht="12.75">
      <c r="A428" s="66" t="s">
        <v>821</v>
      </c>
      <c r="B428" s="84">
        <v>664</v>
      </c>
    </row>
    <row r="429" spans="1:2" ht="12.75">
      <c r="A429" s="66" t="s">
        <v>822</v>
      </c>
      <c r="B429" s="84">
        <v>663</v>
      </c>
    </row>
    <row r="430" spans="1:2" ht="12.75">
      <c r="A430" s="66" t="s">
        <v>823</v>
      </c>
      <c r="B430" s="84">
        <v>661</v>
      </c>
    </row>
    <row r="431" spans="1:2" ht="12.75">
      <c r="A431" s="66" t="s">
        <v>344</v>
      </c>
      <c r="B431" s="84">
        <v>660</v>
      </c>
    </row>
    <row r="432" spans="1:2" ht="12.75">
      <c r="A432" s="66" t="s">
        <v>351</v>
      </c>
      <c r="B432" s="84">
        <v>658</v>
      </c>
    </row>
    <row r="433" spans="1:2" ht="12.75">
      <c r="A433" s="66" t="s">
        <v>824</v>
      </c>
      <c r="B433" s="84">
        <v>657</v>
      </c>
    </row>
    <row r="434" spans="1:2" ht="12.75">
      <c r="A434" s="66" t="s">
        <v>825</v>
      </c>
      <c r="B434" s="84">
        <v>655</v>
      </c>
    </row>
    <row r="435" spans="1:2" ht="12.75">
      <c r="A435" s="66" t="s">
        <v>826</v>
      </c>
      <c r="B435" s="84">
        <v>654</v>
      </c>
    </row>
    <row r="436" spans="1:2" ht="12.75">
      <c r="A436" s="66" t="s">
        <v>827</v>
      </c>
      <c r="B436" s="84">
        <v>652</v>
      </c>
    </row>
    <row r="437" spans="1:2" ht="12.75">
      <c r="A437" s="66" t="s">
        <v>333</v>
      </c>
      <c r="B437" s="84">
        <v>651</v>
      </c>
    </row>
    <row r="438" spans="1:2" ht="12.75">
      <c r="A438" s="66" t="s">
        <v>828</v>
      </c>
      <c r="B438" s="84">
        <v>649</v>
      </c>
    </row>
    <row r="439" spans="1:2" ht="12.75">
      <c r="A439" s="66" t="s">
        <v>829</v>
      </c>
      <c r="B439" s="84">
        <v>648</v>
      </c>
    </row>
    <row r="440" spans="1:2" ht="12.75">
      <c r="A440" s="66" t="s">
        <v>830</v>
      </c>
      <c r="B440" s="84">
        <v>646</v>
      </c>
    </row>
    <row r="441" spans="1:2" ht="12.75">
      <c r="A441" s="66" t="s">
        <v>831</v>
      </c>
      <c r="B441" s="84">
        <v>645</v>
      </c>
    </row>
    <row r="442" spans="1:2" ht="12.75">
      <c r="A442" s="66" t="s">
        <v>832</v>
      </c>
      <c r="B442" s="84">
        <v>643</v>
      </c>
    </row>
    <row r="443" spans="1:2" ht="12.75">
      <c r="A443" s="66" t="s">
        <v>833</v>
      </c>
      <c r="B443" s="84">
        <v>642</v>
      </c>
    </row>
    <row r="444" spans="1:2" ht="12.75">
      <c r="A444" s="66" t="s">
        <v>834</v>
      </c>
      <c r="B444" s="84">
        <v>640</v>
      </c>
    </row>
    <row r="445" spans="1:2" ht="12.75">
      <c r="A445" s="66" t="s">
        <v>835</v>
      </c>
      <c r="B445" s="84">
        <v>639</v>
      </c>
    </row>
    <row r="446" spans="1:2" ht="12.75">
      <c r="A446" s="66" t="s">
        <v>836</v>
      </c>
      <c r="B446" s="84">
        <v>637</v>
      </c>
    </row>
    <row r="447" spans="1:2" ht="12.75">
      <c r="A447" s="66" t="s">
        <v>837</v>
      </c>
      <c r="B447" s="84">
        <v>636</v>
      </c>
    </row>
    <row r="448" spans="1:2" ht="12.75">
      <c r="A448" s="66" t="s">
        <v>838</v>
      </c>
      <c r="B448" s="84">
        <v>634</v>
      </c>
    </row>
    <row r="449" spans="1:2" ht="12.75">
      <c r="A449" s="66" t="s">
        <v>839</v>
      </c>
      <c r="B449" s="84">
        <v>633</v>
      </c>
    </row>
    <row r="450" spans="1:2" ht="12.75">
      <c r="A450" s="66" t="s">
        <v>840</v>
      </c>
      <c r="B450" s="84">
        <v>631</v>
      </c>
    </row>
    <row r="451" spans="1:2" ht="12.75">
      <c r="A451" s="66" t="s">
        <v>841</v>
      </c>
      <c r="B451" s="84">
        <v>630</v>
      </c>
    </row>
    <row r="452" spans="1:2" ht="12.75">
      <c r="A452" s="66" t="s">
        <v>842</v>
      </c>
      <c r="B452" s="84">
        <v>628</v>
      </c>
    </row>
    <row r="453" spans="1:2" ht="12.75">
      <c r="A453" s="66" t="s">
        <v>843</v>
      </c>
      <c r="B453" s="84">
        <v>627</v>
      </c>
    </row>
    <row r="454" spans="1:2" ht="12.75">
      <c r="A454" s="66" t="s">
        <v>844</v>
      </c>
      <c r="B454" s="84">
        <v>625</v>
      </c>
    </row>
    <row r="455" spans="1:2" ht="12.75">
      <c r="A455" s="66" t="s">
        <v>845</v>
      </c>
      <c r="B455" s="84">
        <v>624</v>
      </c>
    </row>
    <row r="456" spans="1:2" ht="12.75">
      <c r="A456" s="66" t="s">
        <v>846</v>
      </c>
      <c r="B456" s="84">
        <v>622</v>
      </c>
    </row>
    <row r="457" spans="1:2" ht="12.75">
      <c r="A457" s="66" t="s">
        <v>847</v>
      </c>
      <c r="B457" s="84">
        <v>621</v>
      </c>
    </row>
    <row r="458" spans="1:2" ht="12.75">
      <c r="A458" s="66" t="s">
        <v>848</v>
      </c>
      <c r="B458" s="84">
        <v>619</v>
      </c>
    </row>
    <row r="459" spans="1:2" ht="12.75">
      <c r="A459" s="66" t="s">
        <v>849</v>
      </c>
      <c r="B459" s="84">
        <v>618</v>
      </c>
    </row>
    <row r="460" spans="1:2" ht="12.75">
      <c r="A460" s="66" t="s">
        <v>850</v>
      </c>
      <c r="B460" s="84">
        <v>616</v>
      </c>
    </row>
    <row r="461" spans="1:2" ht="12.75">
      <c r="A461" s="66" t="s">
        <v>851</v>
      </c>
      <c r="B461" s="84">
        <v>615</v>
      </c>
    </row>
    <row r="462" spans="1:2" ht="12.75">
      <c r="A462" s="66" t="s">
        <v>852</v>
      </c>
      <c r="B462" s="84">
        <v>613</v>
      </c>
    </row>
    <row r="463" spans="1:2" ht="12.75">
      <c r="A463" s="66" t="s">
        <v>853</v>
      </c>
      <c r="B463" s="84">
        <v>612</v>
      </c>
    </row>
    <row r="464" spans="1:2" ht="12.75">
      <c r="A464" s="66" t="s">
        <v>854</v>
      </c>
      <c r="B464" s="84">
        <v>610</v>
      </c>
    </row>
    <row r="465" spans="1:2" ht="12.75">
      <c r="A465" s="66" t="s">
        <v>855</v>
      </c>
      <c r="B465" s="84">
        <v>609</v>
      </c>
    </row>
    <row r="466" spans="1:2" ht="12.75">
      <c r="A466" s="66" t="s">
        <v>856</v>
      </c>
      <c r="B466" s="84">
        <v>607</v>
      </c>
    </row>
    <row r="467" spans="1:2" ht="12.75">
      <c r="A467" s="66" t="s">
        <v>857</v>
      </c>
      <c r="B467" s="84">
        <v>606</v>
      </c>
    </row>
    <row r="468" spans="1:2" ht="12.75">
      <c r="A468" s="66" t="s">
        <v>858</v>
      </c>
      <c r="B468" s="84">
        <v>604</v>
      </c>
    </row>
    <row r="469" spans="1:2" ht="12.75">
      <c r="A469" s="66" t="s">
        <v>859</v>
      </c>
      <c r="B469" s="84">
        <v>603</v>
      </c>
    </row>
    <row r="470" spans="1:2" ht="12.75">
      <c r="A470" s="66" t="s">
        <v>860</v>
      </c>
      <c r="B470" s="84">
        <v>601</v>
      </c>
    </row>
    <row r="471" spans="1:2" ht="12.75">
      <c r="A471" s="66" t="s">
        <v>861</v>
      </c>
      <c r="B471" s="84">
        <v>600</v>
      </c>
    </row>
    <row r="472" spans="1:2" ht="12.75">
      <c r="A472" s="66" t="s">
        <v>862</v>
      </c>
      <c r="B472" s="84">
        <v>598</v>
      </c>
    </row>
    <row r="473" spans="1:2" ht="12.75">
      <c r="A473" s="66" t="s">
        <v>863</v>
      </c>
      <c r="B473" s="84">
        <v>597</v>
      </c>
    </row>
    <row r="474" spans="1:2" ht="12.75">
      <c r="A474" s="66" t="s">
        <v>864</v>
      </c>
      <c r="B474" s="84">
        <v>595</v>
      </c>
    </row>
    <row r="475" spans="1:2" ht="12.75">
      <c r="A475" s="66" t="s">
        <v>865</v>
      </c>
      <c r="B475" s="84">
        <v>594</v>
      </c>
    </row>
    <row r="476" spans="1:2" ht="12.75">
      <c r="A476" s="66" t="s">
        <v>866</v>
      </c>
      <c r="B476" s="84">
        <v>592</v>
      </c>
    </row>
    <row r="477" spans="1:2" ht="12.75">
      <c r="A477" s="66" t="s">
        <v>867</v>
      </c>
      <c r="B477" s="84">
        <v>591</v>
      </c>
    </row>
    <row r="478" spans="1:2" ht="12.75">
      <c r="A478" s="66" t="s">
        <v>868</v>
      </c>
      <c r="B478" s="84">
        <v>589</v>
      </c>
    </row>
    <row r="479" spans="1:2" ht="12.75">
      <c r="A479" s="66" t="s">
        <v>869</v>
      </c>
      <c r="B479" s="84">
        <v>588</v>
      </c>
    </row>
    <row r="480" spans="1:2" ht="12.75">
      <c r="A480" s="66" t="s">
        <v>870</v>
      </c>
      <c r="B480" s="84">
        <v>586</v>
      </c>
    </row>
    <row r="481" spans="1:2" ht="12.75">
      <c r="A481" s="66" t="s">
        <v>871</v>
      </c>
      <c r="B481" s="84">
        <v>585</v>
      </c>
    </row>
    <row r="482" spans="1:2" ht="12.75">
      <c r="A482" s="66" t="s">
        <v>872</v>
      </c>
      <c r="B482" s="84">
        <v>583</v>
      </c>
    </row>
    <row r="483" spans="1:2" ht="12.75">
      <c r="A483" s="66" t="s">
        <v>873</v>
      </c>
      <c r="B483" s="84">
        <v>582</v>
      </c>
    </row>
    <row r="484" spans="1:2" ht="12.75">
      <c r="A484" s="66" t="s">
        <v>874</v>
      </c>
      <c r="B484" s="84">
        <v>580</v>
      </c>
    </row>
    <row r="485" spans="1:2" ht="12.75">
      <c r="A485" s="66" t="s">
        <v>875</v>
      </c>
      <c r="B485" s="84">
        <v>579</v>
      </c>
    </row>
    <row r="486" spans="1:2" ht="12.75">
      <c r="A486" s="66" t="s">
        <v>876</v>
      </c>
      <c r="B486" s="84">
        <v>577</v>
      </c>
    </row>
    <row r="487" spans="1:2" ht="12.75">
      <c r="A487" s="66" t="s">
        <v>877</v>
      </c>
      <c r="B487" s="84">
        <v>576</v>
      </c>
    </row>
    <row r="488" spans="1:2" ht="12.75">
      <c r="A488" s="66" t="s">
        <v>878</v>
      </c>
      <c r="B488" s="84">
        <v>574</v>
      </c>
    </row>
    <row r="489" spans="1:2" ht="12.75">
      <c r="A489" s="66" t="s">
        <v>879</v>
      </c>
      <c r="B489" s="84">
        <v>573</v>
      </c>
    </row>
    <row r="490" spans="1:2" ht="12.75">
      <c r="A490" s="66" t="s">
        <v>880</v>
      </c>
      <c r="B490" s="84">
        <v>571</v>
      </c>
    </row>
    <row r="491" spans="1:2" ht="12.75">
      <c r="A491" s="66" t="s">
        <v>881</v>
      </c>
      <c r="B491" s="84">
        <v>570</v>
      </c>
    </row>
    <row r="492" spans="1:2" ht="12.75">
      <c r="A492" s="66" t="s">
        <v>882</v>
      </c>
      <c r="B492" s="84">
        <v>568</v>
      </c>
    </row>
    <row r="493" spans="1:2" ht="12.75">
      <c r="A493" s="66" t="s">
        <v>883</v>
      </c>
      <c r="B493" s="84">
        <v>567</v>
      </c>
    </row>
    <row r="494" spans="1:2" ht="12.75">
      <c r="A494" s="66" t="s">
        <v>884</v>
      </c>
      <c r="B494" s="84">
        <v>565</v>
      </c>
    </row>
    <row r="495" spans="1:2" ht="12.75">
      <c r="A495" s="66" t="s">
        <v>359</v>
      </c>
      <c r="B495" s="84">
        <v>564</v>
      </c>
    </row>
    <row r="496" spans="1:2" ht="12.75">
      <c r="A496" s="66" t="s">
        <v>885</v>
      </c>
      <c r="B496" s="84">
        <v>562</v>
      </c>
    </row>
    <row r="497" spans="1:2" ht="12.75">
      <c r="A497" s="66" t="s">
        <v>886</v>
      </c>
      <c r="B497" s="84">
        <v>561</v>
      </c>
    </row>
    <row r="498" spans="1:2" ht="12.75">
      <c r="A498" s="66" t="s">
        <v>887</v>
      </c>
      <c r="B498" s="84">
        <v>559</v>
      </c>
    </row>
    <row r="499" spans="1:2" ht="12.75">
      <c r="A499" s="66" t="s">
        <v>888</v>
      </c>
      <c r="B499" s="84">
        <v>558</v>
      </c>
    </row>
    <row r="500" spans="1:2" ht="12.75">
      <c r="A500" s="66" t="s">
        <v>889</v>
      </c>
      <c r="B500" s="84">
        <v>556</v>
      </c>
    </row>
    <row r="501" spans="1:2" ht="12.75">
      <c r="A501" s="66" t="s">
        <v>890</v>
      </c>
      <c r="B501" s="84">
        <v>555</v>
      </c>
    </row>
    <row r="502" spans="1:2" ht="12.75">
      <c r="A502" s="66" t="s">
        <v>891</v>
      </c>
      <c r="B502" s="84">
        <v>553</v>
      </c>
    </row>
    <row r="503" spans="1:2" ht="12.75">
      <c r="A503" s="66" t="s">
        <v>892</v>
      </c>
      <c r="B503" s="84">
        <v>552</v>
      </c>
    </row>
    <row r="504" spans="1:2" ht="12.75">
      <c r="A504" s="66" t="s">
        <v>893</v>
      </c>
      <c r="B504" s="84">
        <v>550</v>
      </c>
    </row>
    <row r="505" spans="1:2" ht="12.75">
      <c r="A505" s="66" t="s">
        <v>894</v>
      </c>
      <c r="B505" s="84">
        <v>549</v>
      </c>
    </row>
    <row r="506" spans="1:2" ht="12.75">
      <c r="A506" s="66" t="s">
        <v>895</v>
      </c>
      <c r="B506" s="84">
        <v>547</v>
      </c>
    </row>
    <row r="507" spans="1:2" ht="12.75">
      <c r="A507" s="66" t="s">
        <v>896</v>
      </c>
      <c r="B507" s="84">
        <v>546</v>
      </c>
    </row>
    <row r="508" spans="1:2" ht="12.75">
      <c r="A508" s="66" t="s">
        <v>897</v>
      </c>
      <c r="B508" s="84">
        <v>544</v>
      </c>
    </row>
    <row r="509" spans="1:2" ht="12.75">
      <c r="A509" s="66" t="s">
        <v>898</v>
      </c>
      <c r="B509" s="84">
        <v>543</v>
      </c>
    </row>
    <row r="510" spans="1:2" ht="12.75">
      <c r="A510" s="66" t="s">
        <v>899</v>
      </c>
      <c r="B510" s="84">
        <v>541</v>
      </c>
    </row>
    <row r="511" spans="1:2" ht="12.75">
      <c r="A511" s="66" t="s">
        <v>900</v>
      </c>
      <c r="B511" s="84">
        <v>540</v>
      </c>
    </row>
    <row r="512" spans="1:2" ht="12.75">
      <c r="A512" s="66" t="s">
        <v>901</v>
      </c>
      <c r="B512" s="84">
        <v>538</v>
      </c>
    </row>
    <row r="513" spans="1:2" ht="12.75">
      <c r="A513" s="66" t="s">
        <v>902</v>
      </c>
      <c r="B513" s="84">
        <v>537</v>
      </c>
    </row>
    <row r="514" spans="1:2" ht="12.75">
      <c r="A514" s="66" t="s">
        <v>903</v>
      </c>
      <c r="B514" s="84">
        <v>535</v>
      </c>
    </row>
    <row r="515" spans="1:2" ht="12.75">
      <c r="A515" s="66" t="s">
        <v>904</v>
      </c>
      <c r="B515" s="84">
        <v>534</v>
      </c>
    </row>
    <row r="516" spans="1:2" ht="12.75">
      <c r="A516" s="66" t="s">
        <v>905</v>
      </c>
      <c r="B516" s="84">
        <v>532</v>
      </c>
    </row>
    <row r="517" spans="1:2" ht="12.75">
      <c r="A517" s="66" t="s">
        <v>906</v>
      </c>
      <c r="B517" s="84">
        <v>531</v>
      </c>
    </row>
    <row r="518" spans="1:2" ht="12.75">
      <c r="A518" s="66" t="s">
        <v>907</v>
      </c>
      <c r="B518" s="84">
        <v>529</v>
      </c>
    </row>
    <row r="519" spans="1:2" ht="12.75">
      <c r="A519" s="66" t="s">
        <v>314</v>
      </c>
      <c r="B519" s="84">
        <v>528</v>
      </c>
    </row>
    <row r="520" spans="1:2" ht="12.75">
      <c r="A520" s="66" t="s">
        <v>908</v>
      </c>
      <c r="B520" s="84">
        <v>526</v>
      </c>
    </row>
    <row r="521" spans="1:2" ht="12.75">
      <c r="A521" s="66" t="s">
        <v>909</v>
      </c>
      <c r="B521" s="84">
        <v>525</v>
      </c>
    </row>
    <row r="522" spans="1:2" ht="12.75">
      <c r="A522" s="66" t="s">
        <v>910</v>
      </c>
      <c r="B522" s="84">
        <v>523</v>
      </c>
    </row>
    <row r="523" spans="1:2" ht="12.75">
      <c r="A523" s="66" t="s">
        <v>911</v>
      </c>
      <c r="B523" s="84">
        <v>522</v>
      </c>
    </row>
    <row r="524" spans="1:2" ht="12.75">
      <c r="A524" s="66" t="s">
        <v>912</v>
      </c>
      <c r="B524" s="84">
        <v>520</v>
      </c>
    </row>
    <row r="525" spans="1:2" ht="12.75">
      <c r="A525" s="66" t="s">
        <v>913</v>
      </c>
      <c r="B525" s="84">
        <v>519</v>
      </c>
    </row>
    <row r="526" spans="1:2" ht="12.75">
      <c r="A526" s="66" t="s">
        <v>914</v>
      </c>
      <c r="B526" s="84">
        <v>517</v>
      </c>
    </row>
    <row r="527" spans="1:2" ht="12.75">
      <c r="A527" s="66" t="s">
        <v>915</v>
      </c>
      <c r="B527" s="84">
        <v>516</v>
      </c>
    </row>
    <row r="528" spans="1:2" ht="12.75">
      <c r="A528" s="66" t="s">
        <v>916</v>
      </c>
      <c r="B528" s="84">
        <v>514</v>
      </c>
    </row>
    <row r="529" spans="1:2" ht="12.75">
      <c r="A529" s="66" t="s">
        <v>917</v>
      </c>
      <c r="B529" s="84">
        <v>513</v>
      </c>
    </row>
    <row r="530" spans="1:2" ht="12.75">
      <c r="A530" s="66" t="s">
        <v>918</v>
      </c>
      <c r="B530" s="84">
        <v>511</v>
      </c>
    </row>
    <row r="531" spans="1:2" ht="12.75">
      <c r="A531" s="66" t="s">
        <v>919</v>
      </c>
      <c r="B531" s="84">
        <v>510</v>
      </c>
    </row>
    <row r="532" spans="1:2" ht="12.75">
      <c r="A532" s="66" t="s">
        <v>920</v>
      </c>
      <c r="B532" s="84">
        <v>508</v>
      </c>
    </row>
    <row r="533" spans="1:2" ht="12.75">
      <c r="A533" s="66" t="s">
        <v>921</v>
      </c>
      <c r="B533" s="84">
        <v>507</v>
      </c>
    </row>
    <row r="534" spans="1:2" ht="12.75">
      <c r="A534" s="66" t="s">
        <v>922</v>
      </c>
      <c r="B534" s="84">
        <v>505</v>
      </c>
    </row>
    <row r="535" spans="1:2" ht="12.75">
      <c r="A535" s="66" t="s">
        <v>923</v>
      </c>
      <c r="B535" s="84">
        <v>504</v>
      </c>
    </row>
    <row r="536" spans="1:2" ht="12.75">
      <c r="A536" s="66" t="s">
        <v>924</v>
      </c>
      <c r="B536" s="84">
        <v>502</v>
      </c>
    </row>
    <row r="537" spans="1:2" ht="12.75">
      <c r="A537" s="66" t="s">
        <v>925</v>
      </c>
      <c r="B537" s="84">
        <v>501</v>
      </c>
    </row>
    <row r="538" spans="1:2" ht="12.75">
      <c r="A538" s="66" t="s">
        <v>926</v>
      </c>
      <c r="B538" s="84">
        <v>499</v>
      </c>
    </row>
    <row r="539" spans="1:2" ht="12.75">
      <c r="A539" s="66" t="s">
        <v>927</v>
      </c>
      <c r="B539" s="84">
        <v>498</v>
      </c>
    </row>
    <row r="540" spans="1:2" ht="12.75">
      <c r="A540" s="66" t="s">
        <v>928</v>
      </c>
      <c r="B540" s="84">
        <v>496</v>
      </c>
    </row>
    <row r="541" spans="1:2" ht="12.75">
      <c r="A541" s="66" t="s">
        <v>929</v>
      </c>
      <c r="B541" s="84">
        <v>495</v>
      </c>
    </row>
    <row r="542" spans="1:2" ht="12.75">
      <c r="A542" s="66" t="s">
        <v>930</v>
      </c>
      <c r="B542" s="84">
        <v>493</v>
      </c>
    </row>
    <row r="543" spans="1:2" ht="12.75">
      <c r="A543" s="66" t="s">
        <v>931</v>
      </c>
      <c r="B543" s="84">
        <v>492</v>
      </c>
    </row>
    <row r="544" spans="1:2" ht="12.75">
      <c r="A544" s="66" t="s">
        <v>932</v>
      </c>
      <c r="B544" s="84">
        <v>490</v>
      </c>
    </row>
    <row r="545" spans="1:2" ht="12.75">
      <c r="A545" s="66" t="s">
        <v>933</v>
      </c>
      <c r="B545" s="84">
        <v>489</v>
      </c>
    </row>
    <row r="546" spans="1:2" ht="12.75">
      <c r="A546" s="66" t="s">
        <v>934</v>
      </c>
      <c r="B546" s="84">
        <v>487</v>
      </c>
    </row>
    <row r="547" spans="1:2" ht="12.75">
      <c r="A547" s="66" t="s">
        <v>935</v>
      </c>
      <c r="B547" s="84">
        <v>486</v>
      </c>
    </row>
    <row r="548" spans="1:2" ht="12.75">
      <c r="A548" s="66" t="s">
        <v>936</v>
      </c>
      <c r="B548" s="84">
        <v>484</v>
      </c>
    </row>
    <row r="549" spans="1:2" ht="12.75">
      <c r="A549" s="66" t="s">
        <v>937</v>
      </c>
      <c r="B549" s="84">
        <v>483</v>
      </c>
    </row>
    <row r="550" spans="1:2" ht="12.75">
      <c r="A550" s="66" t="s">
        <v>938</v>
      </c>
      <c r="B550" s="84">
        <v>481</v>
      </c>
    </row>
    <row r="551" spans="1:2" ht="12.75">
      <c r="A551" s="66" t="s">
        <v>939</v>
      </c>
      <c r="B551" s="84">
        <v>480</v>
      </c>
    </row>
    <row r="552" spans="1:2" ht="12.75">
      <c r="A552" s="66" t="s">
        <v>940</v>
      </c>
      <c r="B552" s="84">
        <v>478</v>
      </c>
    </row>
    <row r="553" spans="1:2" ht="12.75">
      <c r="A553" s="66" t="s">
        <v>941</v>
      </c>
      <c r="B553" s="84">
        <v>477</v>
      </c>
    </row>
    <row r="554" spans="1:2" ht="12.75">
      <c r="A554" s="66" t="s">
        <v>942</v>
      </c>
      <c r="B554" s="84">
        <v>475</v>
      </c>
    </row>
    <row r="555" spans="1:2" ht="12.75">
      <c r="A555" s="66" t="s">
        <v>352</v>
      </c>
      <c r="B555" s="84">
        <v>474</v>
      </c>
    </row>
    <row r="556" spans="1:2" ht="12.75">
      <c r="A556" s="66" t="s">
        <v>943</v>
      </c>
      <c r="B556" s="84">
        <v>472</v>
      </c>
    </row>
    <row r="557" spans="1:2" ht="12.75">
      <c r="A557" s="66" t="s">
        <v>944</v>
      </c>
      <c r="B557" s="84">
        <v>471</v>
      </c>
    </row>
    <row r="558" spans="1:2" ht="12.75">
      <c r="A558" s="66" t="s">
        <v>342</v>
      </c>
      <c r="B558" s="84">
        <v>469</v>
      </c>
    </row>
    <row r="559" spans="1:2" ht="12.75">
      <c r="A559" s="66" t="s">
        <v>945</v>
      </c>
      <c r="B559" s="84">
        <v>468</v>
      </c>
    </row>
    <row r="560" spans="1:2" ht="12.75">
      <c r="A560" s="66" t="s">
        <v>946</v>
      </c>
      <c r="B560" s="84">
        <v>466</v>
      </c>
    </row>
    <row r="561" spans="1:2" ht="12.75">
      <c r="A561" s="66" t="s">
        <v>947</v>
      </c>
      <c r="B561" s="84">
        <v>465</v>
      </c>
    </row>
    <row r="562" spans="1:2" ht="12.75">
      <c r="A562" s="66" t="s">
        <v>948</v>
      </c>
      <c r="B562" s="84">
        <v>463</v>
      </c>
    </row>
    <row r="563" spans="1:2" ht="12.75">
      <c r="A563" s="66" t="s">
        <v>949</v>
      </c>
      <c r="B563" s="84">
        <v>462</v>
      </c>
    </row>
    <row r="564" spans="1:2" ht="12.75">
      <c r="A564" s="66" t="s">
        <v>950</v>
      </c>
      <c r="B564" s="84">
        <v>460</v>
      </c>
    </row>
    <row r="565" spans="1:2" ht="12.75">
      <c r="A565" s="66" t="s">
        <v>951</v>
      </c>
      <c r="B565" s="84">
        <v>459</v>
      </c>
    </row>
    <row r="566" spans="1:2" ht="12.75">
      <c r="A566" s="66" t="s">
        <v>952</v>
      </c>
      <c r="B566" s="84">
        <v>457</v>
      </c>
    </row>
    <row r="567" spans="1:2" ht="12.75">
      <c r="A567" s="66" t="s">
        <v>953</v>
      </c>
      <c r="B567" s="84">
        <v>456</v>
      </c>
    </row>
    <row r="568" spans="1:2" ht="12.75">
      <c r="A568" s="66" t="s">
        <v>954</v>
      </c>
      <c r="B568" s="84">
        <v>454</v>
      </c>
    </row>
    <row r="569" spans="1:2" ht="12.75">
      <c r="A569" s="66" t="s">
        <v>955</v>
      </c>
      <c r="B569" s="84">
        <v>453</v>
      </c>
    </row>
    <row r="570" spans="1:2" ht="12.75">
      <c r="A570" s="66" t="s">
        <v>956</v>
      </c>
      <c r="B570" s="84">
        <v>451</v>
      </c>
    </row>
    <row r="571" spans="1:2" ht="12.75">
      <c r="A571" s="66" t="s">
        <v>957</v>
      </c>
      <c r="B571" s="84">
        <v>450</v>
      </c>
    </row>
    <row r="572" spans="1:2" ht="12.75">
      <c r="A572" s="66" t="s">
        <v>958</v>
      </c>
      <c r="B572" s="84">
        <v>448</v>
      </c>
    </row>
    <row r="573" spans="1:2" ht="12.75">
      <c r="A573" s="66" t="s">
        <v>959</v>
      </c>
      <c r="B573" s="84">
        <v>447</v>
      </c>
    </row>
    <row r="574" spans="1:2" ht="12.75">
      <c r="A574" s="66" t="s">
        <v>960</v>
      </c>
      <c r="B574" s="84">
        <v>445</v>
      </c>
    </row>
    <row r="575" spans="1:2" ht="12.75">
      <c r="A575" s="66" t="s">
        <v>961</v>
      </c>
      <c r="B575" s="84">
        <v>444</v>
      </c>
    </row>
    <row r="576" spans="1:2" ht="12.75">
      <c r="A576" s="66" t="s">
        <v>962</v>
      </c>
      <c r="B576" s="84">
        <v>442</v>
      </c>
    </row>
    <row r="577" spans="1:2" ht="12.75">
      <c r="A577" s="66" t="s">
        <v>963</v>
      </c>
      <c r="B577" s="84">
        <v>441</v>
      </c>
    </row>
    <row r="578" spans="1:2" ht="12.75">
      <c r="A578" s="66" t="s">
        <v>356</v>
      </c>
      <c r="B578" s="84">
        <v>439</v>
      </c>
    </row>
    <row r="579" spans="1:2" ht="12.75">
      <c r="A579" s="66" t="s">
        <v>964</v>
      </c>
      <c r="B579" s="84">
        <v>438</v>
      </c>
    </row>
    <row r="580" spans="1:2" ht="12.75">
      <c r="A580" s="66" t="s">
        <v>965</v>
      </c>
      <c r="B580" s="84">
        <v>436</v>
      </c>
    </row>
    <row r="581" spans="1:2" ht="12.75">
      <c r="A581" s="66" t="s">
        <v>966</v>
      </c>
      <c r="B581" s="84">
        <v>435</v>
      </c>
    </row>
    <row r="582" spans="1:2" ht="12.75">
      <c r="A582" s="66" t="s">
        <v>967</v>
      </c>
      <c r="B582" s="84">
        <v>433</v>
      </c>
    </row>
    <row r="583" spans="1:2" ht="12.75">
      <c r="A583" s="66" t="s">
        <v>968</v>
      </c>
      <c r="B583" s="84">
        <v>432</v>
      </c>
    </row>
    <row r="584" spans="1:2" ht="12.75">
      <c r="A584" s="66" t="s">
        <v>969</v>
      </c>
      <c r="B584" s="84">
        <v>430</v>
      </c>
    </row>
    <row r="585" spans="1:2" ht="12.75">
      <c r="A585" s="66" t="s">
        <v>970</v>
      </c>
      <c r="B585" s="84">
        <v>429</v>
      </c>
    </row>
    <row r="586" spans="1:2" ht="12.75">
      <c r="A586" s="66" t="s">
        <v>971</v>
      </c>
      <c r="B586" s="84">
        <v>427</v>
      </c>
    </row>
    <row r="587" spans="1:2" ht="12.75">
      <c r="A587" s="66" t="s">
        <v>972</v>
      </c>
      <c r="B587" s="84">
        <v>426</v>
      </c>
    </row>
    <row r="588" spans="1:2" ht="12.75">
      <c r="A588" s="66" t="s">
        <v>973</v>
      </c>
      <c r="B588" s="84">
        <v>424</v>
      </c>
    </row>
    <row r="589" spans="1:2" ht="12.75">
      <c r="A589" s="66" t="s">
        <v>974</v>
      </c>
      <c r="B589" s="84">
        <v>423</v>
      </c>
    </row>
    <row r="590" spans="1:2" ht="12.75">
      <c r="A590" s="66" t="s">
        <v>975</v>
      </c>
      <c r="B590" s="84">
        <v>421</v>
      </c>
    </row>
    <row r="591" spans="1:2" ht="12.75">
      <c r="A591" s="66" t="s">
        <v>976</v>
      </c>
      <c r="B591" s="84">
        <v>420</v>
      </c>
    </row>
    <row r="592" spans="1:2" ht="12.75">
      <c r="A592" s="66" t="s">
        <v>977</v>
      </c>
      <c r="B592" s="84">
        <v>418</v>
      </c>
    </row>
    <row r="593" spans="1:2" ht="12.75">
      <c r="A593" s="66" t="s">
        <v>978</v>
      </c>
      <c r="B593" s="84">
        <v>417</v>
      </c>
    </row>
    <row r="594" spans="1:2" ht="12.75">
      <c r="A594" s="66" t="s">
        <v>979</v>
      </c>
      <c r="B594" s="84">
        <v>415</v>
      </c>
    </row>
    <row r="595" spans="1:2" ht="12.75">
      <c r="A595" s="66" t="s">
        <v>980</v>
      </c>
      <c r="B595" s="84">
        <v>414</v>
      </c>
    </row>
    <row r="596" spans="1:2" ht="12.75">
      <c r="A596" s="66" t="s">
        <v>981</v>
      </c>
      <c r="B596" s="84">
        <v>412</v>
      </c>
    </row>
    <row r="597" spans="1:2" ht="12.75">
      <c r="A597" s="66" t="s">
        <v>343</v>
      </c>
      <c r="B597" s="84">
        <v>411</v>
      </c>
    </row>
    <row r="598" spans="1:2" ht="12.75">
      <c r="A598" s="66" t="s">
        <v>982</v>
      </c>
      <c r="B598" s="84">
        <v>409</v>
      </c>
    </row>
    <row r="599" spans="1:2" ht="12.75">
      <c r="A599" s="66" t="s">
        <v>983</v>
      </c>
      <c r="B599" s="84">
        <v>408</v>
      </c>
    </row>
    <row r="600" spans="1:2" ht="12.75">
      <c r="A600" s="66" t="s">
        <v>984</v>
      </c>
      <c r="B600" s="84">
        <v>406</v>
      </c>
    </row>
    <row r="601" spans="1:2" ht="12.75">
      <c r="A601" s="66" t="s">
        <v>985</v>
      </c>
      <c r="B601" s="84">
        <v>405</v>
      </c>
    </row>
    <row r="602" spans="1:2" ht="12.75">
      <c r="A602" s="66" t="s">
        <v>986</v>
      </c>
      <c r="B602" s="84">
        <v>403</v>
      </c>
    </row>
    <row r="603" spans="1:2" ht="12.75">
      <c r="A603" s="66" t="s">
        <v>987</v>
      </c>
      <c r="B603" s="84">
        <v>402</v>
      </c>
    </row>
    <row r="604" spans="1:2" ht="12.75">
      <c r="A604" s="66" t="s">
        <v>988</v>
      </c>
      <c r="B604" s="84">
        <v>400</v>
      </c>
    </row>
    <row r="605" spans="1:2" ht="12.75">
      <c r="A605" s="66" t="s">
        <v>989</v>
      </c>
      <c r="B605" s="84">
        <v>399</v>
      </c>
    </row>
    <row r="606" spans="1:2" ht="12.75">
      <c r="A606" s="66" t="s">
        <v>990</v>
      </c>
      <c r="B606" s="84">
        <v>397</v>
      </c>
    </row>
    <row r="607" spans="1:2" ht="12.75">
      <c r="A607" s="66" t="s">
        <v>991</v>
      </c>
      <c r="B607" s="84">
        <v>396</v>
      </c>
    </row>
    <row r="608" spans="1:2" ht="12.75">
      <c r="A608" s="66" t="s">
        <v>992</v>
      </c>
      <c r="B608" s="84">
        <v>394</v>
      </c>
    </row>
    <row r="609" spans="1:2" ht="12.75">
      <c r="A609" s="66" t="s">
        <v>993</v>
      </c>
      <c r="B609" s="84">
        <v>393</v>
      </c>
    </row>
    <row r="610" spans="1:2" ht="12.75">
      <c r="A610" s="66" t="s">
        <v>994</v>
      </c>
      <c r="B610" s="84">
        <v>391</v>
      </c>
    </row>
    <row r="611" spans="1:2" ht="12.75">
      <c r="A611" s="66" t="s">
        <v>995</v>
      </c>
      <c r="B611" s="84">
        <v>390</v>
      </c>
    </row>
    <row r="612" spans="1:2" ht="12.75">
      <c r="A612" s="66" t="s">
        <v>996</v>
      </c>
      <c r="B612" s="84">
        <v>388</v>
      </c>
    </row>
    <row r="613" spans="1:2" ht="12.75">
      <c r="A613" s="66" t="s">
        <v>997</v>
      </c>
      <c r="B613" s="84">
        <v>387</v>
      </c>
    </row>
    <row r="614" spans="1:2" ht="12.75">
      <c r="A614" s="66" t="s">
        <v>998</v>
      </c>
      <c r="B614" s="84">
        <v>385</v>
      </c>
    </row>
    <row r="615" spans="1:2" ht="12.75">
      <c r="A615" s="66" t="s">
        <v>999</v>
      </c>
      <c r="B615" s="84">
        <v>384</v>
      </c>
    </row>
    <row r="616" spans="1:2" ht="12.75">
      <c r="A616" s="66" t="s">
        <v>1000</v>
      </c>
      <c r="B616" s="84">
        <v>382</v>
      </c>
    </row>
    <row r="617" spans="1:2" ht="12.75">
      <c r="A617" s="66" t="s">
        <v>1001</v>
      </c>
      <c r="B617" s="84">
        <v>381</v>
      </c>
    </row>
    <row r="618" spans="1:2" ht="12.75">
      <c r="A618" s="66" t="s">
        <v>1002</v>
      </c>
      <c r="B618" s="84">
        <v>379</v>
      </c>
    </row>
    <row r="619" spans="1:2" ht="12.75">
      <c r="A619" s="66" t="s">
        <v>1003</v>
      </c>
      <c r="B619" s="84">
        <v>378</v>
      </c>
    </row>
    <row r="620" spans="1:2" ht="12.75">
      <c r="A620" s="66" t="s">
        <v>358</v>
      </c>
      <c r="B620" s="84">
        <v>376</v>
      </c>
    </row>
    <row r="621" spans="1:2" ht="12.75">
      <c r="A621" s="66" t="s">
        <v>1004</v>
      </c>
      <c r="B621" s="84">
        <v>375</v>
      </c>
    </row>
    <row r="622" spans="1:2" ht="12.75">
      <c r="A622" s="66" t="s">
        <v>1005</v>
      </c>
      <c r="B622" s="84">
        <v>373</v>
      </c>
    </row>
    <row r="623" spans="1:2" ht="12.75">
      <c r="A623" s="66" t="s">
        <v>1006</v>
      </c>
      <c r="B623" s="84">
        <v>372</v>
      </c>
    </row>
    <row r="624" spans="1:2" ht="12.75">
      <c r="A624" s="66" t="s">
        <v>1007</v>
      </c>
      <c r="B624" s="84">
        <v>370</v>
      </c>
    </row>
    <row r="625" spans="1:2" ht="12.75">
      <c r="A625" s="66" t="s">
        <v>1008</v>
      </c>
      <c r="B625" s="84">
        <v>369</v>
      </c>
    </row>
    <row r="626" spans="1:2" ht="12.75">
      <c r="A626" s="66" t="s">
        <v>1009</v>
      </c>
      <c r="B626" s="84">
        <v>367</v>
      </c>
    </row>
    <row r="627" spans="1:2" ht="12.75">
      <c r="A627" s="66" t="s">
        <v>1010</v>
      </c>
      <c r="B627" s="84">
        <v>366</v>
      </c>
    </row>
    <row r="628" spans="1:2" ht="12.75">
      <c r="A628" s="66" t="s">
        <v>1011</v>
      </c>
      <c r="B628" s="84">
        <v>364</v>
      </c>
    </row>
    <row r="629" spans="1:2" ht="12.75">
      <c r="A629" s="66" t="s">
        <v>1012</v>
      </c>
      <c r="B629" s="84">
        <v>363</v>
      </c>
    </row>
    <row r="630" spans="1:2" ht="12.75">
      <c r="A630" s="66" t="s">
        <v>1013</v>
      </c>
      <c r="B630" s="84">
        <v>361</v>
      </c>
    </row>
    <row r="631" spans="1:2" ht="12.75">
      <c r="A631" s="66" t="s">
        <v>1014</v>
      </c>
      <c r="B631" s="84">
        <v>360</v>
      </c>
    </row>
    <row r="632" spans="1:2" ht="12.75">
      <c r="A632" s="66" t="s">
        <v>1015</v>
      </c>
      <c r="B632" s="84">
        <v>358</v>
      </c>
    </row>
    <row r="633" spans="1:2" ht="12.75">
      <c r="A633" s="66" t="s">
        <v>1016</v>
      </c>
      <c r="B633" s="84">
        <v>357</v>
      </c>
    </row>
    <row r="634" spans="1:2" ht="12.75">
      <c r="A634" s="66" t="s">
        <v>1017</v>
      </c>
      <c r="B634" s="84">
        <v>355</v>
      </c>
    </row>
    <row r="635" spans="1:2" ht="12.75">
      <c r="A635" s="66" t="s">
        <v>1018</v>
      </c>
      <c r="B635" s="84">
        <v>354</v>
      </c>
    </row>
    <row r="636" spans="1:2" ht="12.75">
      <c r="A636" s="66" t="s">
        <v>1019</v>
      </c>
      <c r="B636" s="84">
        <v>352</v>
      </c>
    </row>
    <row r="637" spans="1:2" ht="12.75">
      <c r="A637" s="66" t="s">
        <v>1020</v>
      </c>
      <c r="B637" s="84">
        <v>351</v>
      </c>
    </row>
    <row r="638" spans="1:2" ht="12.75">
      <c r="A638" s="66" t="s">
        <v>1021</v>
      </c>
      <c r="B638" s="84">
        <v>349</v>
      </c>
    </row>
    <row r="639" spans="1:2" ht="12.75">
      <c r="A639" s="66" t="s">
        <v>1022</v>
      </c>
      <c r="B639" s="84">
        <v>348</v>
      </c>
    </row>
    <row r="640" spans="1:2" ht="12.75">
      <c r="A640" s="66" t="s">
        <v>1023</v>
      </c>
      <c r="B640" s="84">
        <v>346</v>
      </c>
    </row>
    <row r="641" spans="1:2" ht="12.75">
      <c r="A641" s="66" t="s">
        <v>1024</v>
      </c>
      <c r="B641" s="84">
        <v>345</v>
      </c>
    </row>
    <row r="642" spans="1:2" ht="12.75">
      <c r="A642" s="66" t="s">
        <v>1025</v>
      </c>
      <c r="B642" s="84">
        <v>343</v>
      </c>
    </row>
    <row r="643" spans="1:2" ht="12.75">
      <c r="A643" s="66" t="s">
        <v>1026</v>
      </c>
      <c r="B643" s="84">
        <v>342</v>
      </c>
    </row>
    <row r="644" spans="1:2" ht="12.75">
      <c r="A644" s="66" t="s">
        <v>1027</v>
      </c>
      <c r="B644" s="84">
        <v>340</v>
      </c>
    </row>
    <row r="645" spans="1:2" ht="12.75">
      <c r="A645" s="66" t="s">
        <v>1028</v>
      </c>
      <c r="B645" s="84">
        <v>339</v>
      </c>
    </row>
    <row r="646" spans="1:2" ht="12.75">
      <c r="A646" s="66" t="s">
        <v>1029</v>
      </c>
      <c r="B646" s="84">
        <v>337</v>
      </c>
    </row>
    <row r="647" spans="1:2" ht="12.75">
      <c r="A647" s="66" t="s">
        <v>1030</v>
      </c>
      <c r="B647" s="84">
        <v>336</v>
      </c>
    </row>
    <row r="648" spans="1:2" ht="12.75">
      <c r="A648" s="66" t="s">
        <v>341</v>
      </c>
      <c r="B648" s="84">
        <v>334</v>
      </c>
    </row>
    <row r="649" spans="1:2" ht="12.75">
      <c r="A649" s="66" t="s">
        <v>1031</v>
      </c>
      <c r="B649" s="84">
        <v>333</v>
      </c>
    </row>
    <row r="650" spans="1:2" ht="12.75">
      <c r="A650" s="66" t="s">
        <v>1032</v>
      </c>
      <c r="B650" s="84">
        <v>331</v>
      </c>
    </row>
    <row r="651" spans="1:2" ht="12.75">
      <c r="A651" s="66" t="s">
        <v>346</v>
      </c>
      <c r="B651" s="84">
        <v>330</v>
      </c>
    </row>
    <row r="652" spans="1:2" ht="12.75">
      <c r="A652" s="66" t="s">
        <v>1033</v>
      </c>
      <c r="B652" s="84">
        <v>328</v>
      </c>
    </row>
    <row r="653" spans="1:2" ht="12.75">
      <c r="A653" s="66" t="s">
        <v>1034</v>
      </c>
      <c r="B653" s="84">
        <v>327</v>
      </c>
    </row>
    <row r="654" spans="1:2" ht="12.75">
      <c r="A654" s="66" t="s">
        <v>1035</v>
      </c>
      <c r="B654" s="84">
        <v>325</v>
      </c>
    </row>
    <row r="655" spans="1:2" ht="12.75">
      <c r="A655" s="66" t="s">
        <v>1036</v>
      </c>
      <c r="B655" s="84">
        <v>324</v>
      </c>
    </row>
    <row r="656" spans="1:2" ht="12.75">
      <c r="A656" s="66" t="s">
        <v>1037</v>
      </c>
      <c r="B656" s="84">
        <v>322</v>
      </c>
    </row>
    <row r="657" spans="1:2" ht="12.75">
      <c r="A657" s="66" t="s">
        <v>1038</v>
      </c>
      <c r="B657" s="84">
        <v>321</v>
      </c>
    </row>
    <row r="658" spans="1:2" ht="12.75">
      <c r="A658" s="66" t="s">
        <v>1039</v>
      </c>
      <c r="B658" s="84">
        <v>319</v>
      </c>
    </row>
    <row r="659" spans="1:2" ht="12.75">
      <c r="A659" s="66" t="s">
        <v>1040</v>
      </c>
      <c r="B659" s="84">
        <v>318</v>
      </c>
    </row>
    <row r="660" spans="1:2" ht="12.75">
      <c r="A660" s="66" t="s">
        <v>1041</v>
      </c>
      <c r="B660" s="84">
        <v>316</v>
      </c>
    </row>
    <row r="661" spans="1:2" ht="12.75">
      <c r="A661" s="66" t="s">
        <v>1042</v>
      </c>
      <c r="B661" s="84">
        <v>315</v>
      </c>
    </row>
    <row r="662" spans="1:2" ht="12.75">
      <c r="A662" s="66" t="s">
        <v>1043</v>
      </c>
      <c r="B662" s="84">
        <v>313</v>
      </c>
    </row>
    <row r="663" spans="1:2" ht="12.75">
      <c r="A663" s="66" t="s">
        <v>1044</v>
      </c>
      <c r="B663" s="84">
        <v>312</v>
      </c>
    </row>
    <row r="664" spans="1:2" ht="12.75">
      <c r="A664" s="66" t="s">
        <v>1045</v>
      </c>
      <c r="B664" s="84">
        <v>310</v>
      </c>
    </row>
    <row r="665" spans="1:2" ht="12.75">
      <c r="A665" s="66" t="s">
        <v>1046</v>
      </c>
      <c r="B665" s="84">
        <v>309</v>
      </c>
    </row>
    <row r="666" spans="1:2" ht="12.75">
      <c r="A666" s="66" t="s">
        <v>1047</v>
      </c>
      <c r="B666" s="84">
        <v>307</v>
      </c>
    </row>
    <row r="667" spans="1:2" ht="12.75">
      <c r="A667" s="66" t="s">
        <v>1048</v>
      </c>
      <c r="B667" s="84">
        <v>306</v>
      </c>
    </row>
    <row r="668" spans="1:2" ht="12.75">
      <c r="A668" s="66" t="s">
        <v>1049</v>
      </c>
      <c r="B668" s="84">
        <v>304</v>
      </c>
    </row>
    <row r="669" spans="1:2" ht="12.75">
      <c r="A669" s="66" t="s">
        <v>1050</v>
      </c>
      <c r="B669" s="84">
        <v>303</v>
      </c>
    </row>
    <row r="670" spans="1:2" ht="12.75">
      <c r="A670" s="66" t="s">
        <v>1051</v>
      </c>
      <c r="B670" s="84">
        <v>301</v>
      </c>
    </row>
    <row r="671" spans="1:2" ht="12.75">
      <c r="A671" s="66" t="s">
        <v>1052</v>
      </c>
      <c r="B671" s="84">
        <v>300</v>
      </c>
    </row>
    <row r="672" spans="1:2" ht="12.75">
      <c r="A672" s="66" t="s">
        <v>1053</v>
      </c>
      <c r="B672" s="84">
        <v>298</v>
      </c>
    </row>
    <row r="673" spans="1:2" ht="12.75">
      <c r="A673" s="66" t="s">
        <v>1054</v>
      </c>
      <c r="B673" s="84">
        <v>297</v>
      </c>
    </row>
    <row r="674" spans="1:2" ht="12.75">
      <c r="A674" s="66" t="s">
        <v>1055</v>
      </c>
      <c r="B674" s="84">
        <v>295</v>
      </c>
    </row>
    <row r="675" spans="1:2" ht="12.75">
      <c r="A675" s="66" t="s">
        <v>1056</v>
      </c>
      <c r="B675" s="84">
        <v>294</v>
      </c>
    </row>
    <row r="676" spans="1:2" ht="12.75">
      <c r="A676" s="66" t="s">
        <v>1057</v>
      </c>
      <c r="B676" s="84">
        <v>292</v>
      </c>
    </row>
    <row r="677" spans="1:2" ht="12.75">
      <c r="A677" s="66" t="s">
        <v>1058</v>
      </c>
      <c r="B677" s="84">
        <v>291</v>
      </c>
    </row>
    <row r="678" spans="1:2" ht="12.75">
      <c r="A678" s="66" t="s">
        <v>1059</v>
      </c>
      <c r="B678" s="84">
        <v>289</v>
      </c>
    </row>
    <row r="679" spans="1:2" ht="12.75">
      <c r="A679" s="66" t="s">
        <v>1060</v>
      </c>
      <c r="B679" s="84">
        <v>288</v>
      </c>
    </row>
    <row r="680" spans="1:2" ht="12.75">
      <c r="A680" s="66" t="s">
        <v>1061</v>
      </c>
      <c r="B680" s="84">
        <v>286</v>
      </c>
    </row>
    <row r="681" spans="1:2" ht="12.75">
      <c r="A681" s="66" t="s">
        <v>1062</v>
      </c>
      <c r="B681" s="84">
        <v>285</v>
      </c>
    </row>
    <row r="682" spans="1:2" ht="12.75">
      <c r="A682" s="66" t="s">
        <v>1063</v>
      </c>
      <c r="B682" s="84">
        <v>283</v>
      </c>
    </row>
    <row r="683" spans="1:2" ht="12.75">
      <c r="A683" s="66" t="s">
        <v>1064</v>
      </c>
      <c r="B683" s="84">
        <v>282</v>
      </c>
    </row>
    <row r="684" spans="1:2" ht="12.75">
      <c r="A684" s="66" t="s">
        <v>1065</v>
      </c>
      <c r="B684" s="84">
        <v>280</v>
      </c>
    </row>
    <row r="685" spans="1:2" ht="12.75">
      <c r="A685" s="66" t="s">
        <v>1066</v>
      </c>
      <c r="B685" s="84">
        <v>279</v>
      </c>
    </row>
    <row r="686" spans="1:2" ht="12.75">
      <c r="A686" s="66" t="s">
        <v>1067</v>
      </c>
      <c r="B686" s="84">
        <v>277</v>
      </c>
    </row>
    <row r="687" spans="1:2" ht="12.75">
      <c r="A687" s="66" t="s">
        <v>1068</v>
      </c>
      <c r="B687" s="84">
        <v>276</v>
      </c>
    </row>
    <row r="688" spans="1:2" ht="12.75">
      <c r="A688" s="66" t="s">
        <v>1069</v>
      </c>
      <c r="B688" s="84">
        <v>274</v>
      </c>
    </row>
    <row r="689" spans="1:2" ht="12.75">
      <c r="A689" s="66" t="s">
        <v>1070</v>
      </c>
      <c r="B689" s="84">
        <v>273</v>
      </c>
    </row>
    <row r="690" spans="1:2" ht="12.75">
      <c r="A690" s="66" t="s">
        <v>1071</v>
      </c>
      <c r="B690" s="84">
        <v>271</v>
      </c>
    </row>
    <row r="691" spans="1:2" ht="12.75">
      <c r="A691" s="66" t="s">
        <v>1072</v>
      </c>
      <c r="B691" s="84">
        <v>270</v>
      </c>
    </row>
    <row r="692" spans="1:2" ht="12.75">
      <c r="A692" s="66" t="s">
        <v>1073</v>
      </c>
      <c r="B692" s="84">
        <v>268</v>
      </c>
    </row>
    <row r="693" spans="1:2" ht="12.75">
      <c r="A693" s="66" t="s">
        <v>1074</v>
      </c>
      <c r="B693" s="84">
        <v>267</v>
      </c>
    </row>
    <row r="694" spans="1:2" ht="12.75">
      <c r="A694" s="66" t="s">
        <v>1075</v>
      </c>
      <c r="B694" s="84">
        <v>265</v>
      </c>
    </row>
    <row r="695" spans="1:2" ht="12.75">
      <c r="A695" s="66" t="s">
        <v>1076</v>
      </c>
      <c r="B695" s="84">
        <v>264</v>
      </c>
    </row>
    <row r="696" spans="1:2" ht="12.75">
      <c r="A696" s="66" t="s">
        <v>1077</v>
      </c>
      <c r="B696" s="84">
        <v>262</v>
      </c>
    </row>
    <row r="697" spans="1:2" ht="12.75">
      <c r="A697" s="66" t="s">
        <v>1078</v>
      </c>
      <c r="B697" s="84">
        <v>261</v>
      </c>
    </row>
    <row r="698" spans="1:2" ht="12.75">
      <c r="A698" s="66" t="s">
        <v>1079</v>
      </c>
      <c r="B698" s="84">
        <v>259</v>
      </c>
    </row>
    <row r="699" spans="1:2" ht="12.75">
      <c r="A699" s="66" t="s">
        <v>1080</v>
      </c>
      <c r="B699" s="84">
        <v>258</v>
      </c>
    </row>
    <row r="700" spans="1:2" ht="12.75">
      <c r="A700" s="66" t="s">
        <v>1081</v>
      </c>
      <c r="B700" s="84">
        <v>256</v>
      </c>
    </row>
    <row r="701" spans="1:2" ht="12.75">
      <c r="A701" s="66" t="s">
        <v>1082</v>
      </c>
      <c r="B701" s="84">
        <v>255</v>
      </c>
    </row>
    <row r="702" spans="1:2" ht="12.75">
      <c r="A702" s="66" t="s">
        <v>1083</v>
      </c>
      <c r="B702" s="84">
        <v>253</v>
      </c>
    </row>
    <row r="703" spans="1:2" ht="12.75">
      <c r="A703" s="66" t="s">
        <v>1084</v>
      </c>
      <c r="B703" s="84">
        <v>252</v>
      </c>
    </row>
    <row r="704" spans="1:2" ht="12.75">
      <c r="A704" s="66" t="s">
        <v>1085</v>
      </c>
      <c r="B704" s="84">
        <v>250</v>
      </c>
    </row>
    <row r="705" spans="1:2" ht="12.75">
      <c r="A705" s="66" t="s">
        <v>1086</v>
      </c>
      <c r="B705" s="84">
        <v>249</v>
      </c>
    </row>
    <row r="706" spans="1:2" ht="12.75">
      <c r="A706" s="66" t="s">
        <v>1087</v>
      </c>
      <c r="B706" s="84">
        <v>247</v>
      </c>
    </row>
    <row r="707" spans="1:2" ht="12.75">
      <c r="A707" s="66" t="s">
        <v>1088</v>
      </c>
      <c r="B707" s="84">
        <v>246</v>
      </c>
    </row>
    <row r="708" spans="1:2" ht="12.75">
      <c r="A708" s="66" t="s">
        <v>1089</v>
      </c>
      <c r="B708" s="84">
        <v>244</v>
      </c>
    </row>
    <row r="709" spans="1:2" ht="12.75">
      <c r="A709" s="66" t="s">
        <v>1090</v>
      </c>
      <c r="B709" s="84">
        <v>243</v>
      </c>
    </row>
    <row r="710" spans="1:2" ht="12.75">
      <c r="A710" s="66" t="s">
        <v>1091</v>
      </c>
      <c r="B710" s="84">
        <v>241</v>
      </c>
    </row>
    <row r="711" spans="1:2" ht="12.75">
      <c r="A711" s="66" t="s">
        <v>1092</v>
      </c>
      <c r="B711" s="84">
        <v>240</v>
      </c>
    </row>
    <row r="712" spans="1:2" ht="12.75">
      <c r="A712" s="66" t="s">
        <v>1093</v>
      </c>
      <c r="B712" s="84">
        <v>238</v>
      </c>
    </row>
    <row r="713" spans="1:2" ht="12.75">
      <c r="A713" s="66" t="s">
        <v>1094</v>
      </c>
      <c r="B713" s="84">
        <v>237</v>
      </c>
    </row>
    <row r="714" spans="1:2" ht="12.75">
      <c r="A714" s="66" t="s">
        <v>1095</v>
      </c>
      <c r="B714" s="84">
        <v>235</v>
      </c>
    </row>
    <row r="715" spans="1:2" ht="12.75">
      <c r="A715" s="66" t="s">
        <v>1096</v>
      </c>
      <c r="B715" s="84">
        <v>234</v>
      </c>
    </row>
    <row r="716" spans="1:2" ht="12.75">
      <c r="A716" s="66" t="s">
        <v>1097</v>
      </c>
      <c r="B716" s="84">
        <v>232</v>
      </c>
    </row>
    <row r="717" spans="1:2" ht="12.75">
      <c r="A717" s="66" t="s">
        <v>1098</v>
      </c>
      <c r="B717" s="84">
        <v>231</v>
      </c>
    </row>
    <row r="718" spans="1:2" ht="12.75">
      <c r="A718" s="66" t="s">
        <v>1099</v>
      </c>
      <c r="B718" s="84">
        <v>229</v>
      </c>
    </row>
    <row r="719" spans="1:2" ht="12.75">
      <c r="A719" s="66" t="s">
        <v>1100</v>
      </c>
      <c r="B719" s="84">
        <v>228</v>
      </c>
    </row>
    <row r="720" spans="1:2" ht="12.75">
      <c r="A720" s="66" t="s">
        <v>1101</v>
      </c>
      <c r="B720" s="84">
        <v>226</v>
      </c>
    </row>
    <row r="721" spans="1:2" ht="12.75">
      <c r="A721" s="66" t="s">
        <v>1102</v>
      </c>
      <c r="B721" s="84">
        <v>225</v>
      </c>
    </row>
    <row r="722" spans="1:2" ht="12.75">
      <c r="A722" s="66" t="s">
        <v>1103</v>
      </c>
      <c r="B722" s="84">
        <v>223</v>
      </c>
    </row>
    <row r="723" spans="1:2" ht="12.75">
      <c r="A723" s="66" t="s">
        <v>1104</v>
      </c>
      <c r="B723" s="84">
        <v>222</v>
      </c>
    </row>
    <row r="724" spans="1:2" ht="12.75">
      <c r="A724" s="66" t="s">
        <v>1105</v>
      </c>
      <c r="B724" s="84">
        <v>220</v>
      </c>
    </row>
    <row r="725" spans="1:2" ht="12.75">
      <c r="A725" s="66" t="s">
        <v>1106</v>
      </c>
      <c r="B725" s="84">
        <v>219</v>
      </c>
    </row>
    <row r="726" spans="1:2" ht="12.75">
      <c r="A726" s="66" t="s">
        <v>1107</v>
      </c>
      <c r="B726" s="84">
        <v>217</v>
      </c>
    </row>
    <row r="727" spans="1:2" ht="12.75">
      <c r="A727" s="66" t="s">
        <v>1108</v>
      </c>
      <c r="B727" s="84">
        <v>216</v>
      </c>
    </row>
    <row r="728" spans="1:2" ht="12.75">
      <c r="A728" s="66" t="s">
        <v>1109</v>
      </c>
      <c r="B728" s="84">
        <v>214</v>
      </c>
    </row>
    <row r="729" spans="1:2" ht="12.75">
      <c r="A729" s="66" t="s">
        <v>1110</v>
      </c>
      <c r="B729" s="84">
        <v>213</v>
      </c>
    </row>
    <row r="730" spans="1:2" ht="12.75">
      <c r="A730" s="66" t="s">
        <v>1111</v>
      </c>
      <c r="B730" s="84">
        <v>211</v>
      </c>
    </row>
    <row r="731" spans="1:2" ht="12.75">
      <c r="A731" s="66" t="s">
        <v>1112</v>
      </c>
      <c r="B731" s="84">
        <v>210</v>
      </c>
    </row>
    <row r="732" spans="1:2" ht="12.75">
      <c r="A732" s="66" t="s">
        <v>310</v>
      </c>
      <c r="B732" s="84">
        <v>208</v>
      </c>
    </row>
    <row r="733" spans="1:2" ht="12.75">
      <c r="A733" s="66" t="s">
        <v>1113</v>
      </c>
      <c r="B733" s="84">
        <v>207</v>
      </c>
    </row>
    <row r="734" spans="1:2" ht="12.75">
      <c r="A734" s="66" t="s">
        <v>1114</v>
      </c>
      <c r="B734" s="84">
        <v>205</v>
      </c>
    </row>
    <row r="735" spans="1:2" ht="12.75">
      <c r="A735" s="66" t="s">
        <v>1115</v>
      </c>
      <c r="B735" s="84">
        <v>204</v>
      </c>
    </row>
    <row r="736" spans="1:2" ht="12.75">
      <c r="A736" s="66" t="s">
        <v>1116</v>
      </c>
      <c r="B736" s="84">
        <v>202</v>
      </c>
    </row>
    <row r="737" spans="1:2" ht="12.75">
      <c r="A737" s="66" t="s">
        <v>1117</v>
      </c>
      <c r="B737" s="84">
        <v>201</v>
      </c>
    </row>
    <row r="738" spans="1:2" ht="12.75">
      <c r="A738" s="66" t="s">
        <v>1118</v>
      </c>
      <c r="B738" s="84">
        <v>199</v>
      </c>
    </row>
    <row r="739" spans="1:2" ht="12.75">
      <c r="A739" s="66" t="s">
        <v>1119</v>
      </c>
      <c r="B739" s="84">
        <v>198</v>
      </c>
    </row>
    <row r="740" spans="1:2" ht="12.75">
      <c r="A740" s="66" t="s">
        <v>1120</v>
      </c>
      <c r="B740" s="84">
        <v>196</v>
      </c>
    </row>
    <row r="741" spans="1:2" ht="12.75">
      <c r="A741" s="66" t="s">
        <v>1121</v>
      </c>
      <c r="B741" s="84">
        <v>195</v>
      </c>
    </row>
    <row r="742" spans="1:2" ht="12.75">
      <c r="A742" s="66" t="s">
        <v>1122</v>
      </c>
      <c r="B742" s="84">
        <v>193</v>
      </c>
    </row>
    <row r="743" spans="1:2" ht="12.75">
      <c r="A743" s="66" t="s">
        <v>323</v>
      </c>
      <c r="B743" s="84">
        <v>192</v>
      </c>
    </row>
    <row r="744" spans="1:2" ht="12.75">
      <c r="A744" s="66" t="s">
        <v>1123</v>
      </c>
      <c r="B744" s="84">
        <v>190</v>
      </c>
    </row>
    <row r="745" spans="1:2" ht="12.75">
      <c r="A745" s="66" t="s">
        <v>1124</v>
      </c>
      <c r="B745" s="84">
        <v>189</v>
      </c>
    </row>
    <row r="746" spans="1:2" ht="12.75">
      <c r="A746" s="66" t="s">
        <v>1125</v>
      </c>
      <c r="B746" s="84">
        <v>187</v>
      </c>
    </row>
    <row r="747" spans="1:2" ht="12.75">
      <c r="A747" s="66" t="s">
        <v>1126</v>
      </c>
      <c r="B747" s="84">
        <v>186</v>
      </c>
    </row>
    <row r="748" spans="1:2" ht="12.75">
      <c r="A748" s="66" t="s">
        <v>309</v>
      </c>
      <c r="B748" s="84">
        <v>184</v>
      </c>
    </row>
    <row r="749" spans="1:2" ht="12.75">
      <c r="A749" s="66" t="s">
        <v>1127</v>
      </c>
      <c r="B749" s="84">
        <v>183</v>
      </c>
    </row>
    <row r="750" spans="1:2" ht="12.75">
      <c r="A750" s="66" t="s">
        <v>1128</v>
      </c>
      <c r="B750" s="84">
        <v>181</v>
      </c>
    </row>
    <row r="751" spans="1:2" ht="12.75">
      <c r="A751" s="66" t="s">
        <v>1129</v>
      </c>
      <c r="B751" s="84">
        <v>180</v>
      </c>
    </row>
    <row r="752" spans="1:2" ht="12.75">
      <c r="A752" s="66" t="s">
        <v>1130</v>
      </c>
      <c r="B752" s="84">
        <v>178</v>
      </c>
    </row>
    <row r="753" spans="1:2" ht="12.75">
      <c r="A753" s="66" t="s">
        <v>1131</v>
      </c>
      <c r="B753" s="84">
        <v>177</v>
      </c>
    </row>
    <row r="754" spans="1:2" ht="12.75">
      <c r="A754" s="66" t="s">
        <v>1132</v>
      </c>
      <c r="B754" s="84">
        <v>175</v>
      </c>
    </row>
    <row r="755" spans="1:2" ht="12.75">
      <c r="A755" s="66" t="s">
        <v>1133</v>
      </c>
      <c r="B755" s="84">
        <v>174</v>
      </c>
    </row>
    <row r="756" spans="1:2" ht="12.75">
      <c r="A756" s="66" t="s">
        <v>1134</v>
      </c>
      <c r="B756" s="84">
        <v>172</v>
      </c>
    </row>
    <row r="757" spans="1:2" ht="12.75">
      <c r="A757" s="66" t="s">
        <v>1135</v>
      </c>
      <c r="B757" s="84">
        <v>171</v>
      </c>
    </row>
    <row r="758" spans="1:2" ht="12.75">
      <c r="A758" s="66" t="s">
        <v>1136</v>
      </c>
      <c r="B758" s="84">
        <v>169</v>
      </c>
    </row>
    <row r="759" spans="1:2" ht="12.75">
      <c r="A759" s="66" t="s">
        <v>1137</v>
      </c>
      <c r="B759" s="84">
        <v>168</v>
      </c>
    </row>
    <row r="760" spans="1:2" ht="12.75">
      <c r="A760" s="66" t="s">
        <v>1138</v>
      </c>
      <c r="B760" s="84">
        <v>166</v>
      </c>
    </row>
    <row r="761" spans="1:2" ht="12.75">
      <c r="A761" s="66" t="s">
        <v>1139</v>
      </c>
      <c r="B761" s="84">
        <v>165</v>
      </c>
    </row>
    <row r="762" spans="1:2" ht="12.75">
      <c r="A762" s="66" t="s">
        <v>1140</v>
      </c>
      <c r="B762" s="84">
        <v>163</v>
      </c>
    </row>
    <row r="763" spans="1:2" ht="12.75">
      <c r="A763" s="66" t="s">
        <v>1141</v>
      </c>
      <c r="B763" s="84">
        <v>162</v>
      </c>
    </row>
    <row r="764" spans="1:2" ht="12.75">
      <c r="A764" s="66" t="s">
        <v>1142</v>
      </c>
      <c r="B764" s="84">
        <v>160</v>
      </c>
    </row>
    <row r="765" spans="1:2" ht="12.75">
      <c r="A765" s="66" t="s">
        <v>1143</v>
      </c>
      <c r="B765" s="84">
        <v>159</v>
      </c>
    </row>
    <row r="766" spans="1:2" ht="12.75">
      <c r="A766" s="66" t="s">
        <v>1144</v>
      </c>
      <c r="B766" s="84">
        <v>157</v>
      </c>
    </row>
    <row r="767" spans="1:2" ht="12.75">
      <c r="A767" s="66" t="s">
        <v>1145</v>
      </c>
      <c r="B767" s="84">
        <v>156</v>
      </c>
    </row>
    <row r="768" spans="1:2" ht="12.75">
      <c r="A768" s="66" t="s">
        <v>1146</v>
      </c>
      <c r="B768" s="84">
        <v>154</v>
      </c>
    </row>
    <row r="769" spans="1:2" ht="12.75">
      <c r="A769" s="66" t="s">
        <v>1147</v>
      </c>
      <c r="B769" s="84">
        <v>153</v>
      </c>
    </row>
    <row r="770" spans="1:2" ht="12.75">
      <c r="A770" s="66" t="s">
        <v>1148</v>
      </c>
      <c r="B770" s="84">
        <v>151</v>
      </c>
    </row>
    <row r="771" spans="1:2" ht="12.75">
      <c r="A771" s="66" t="s">
        <v>1149</v>
      </c>
      <c r="B771" s="84">
        <v>150</v>
      </c>
    </row>
    <row r="772" spans="1:2" ht="12.75">
      <c r="A772" s="66" t="s">
        <v>1150</v>
      </c>
      <c r="B772" s="84">
        <v>148</v>
      </c>
    </row>
    <row r="773" spans="1:2" ht="12.75">
      <c r="A773" s="66" t="s">
        <v>1151</v>
      </c>
      <c r="B773" s="84">
        <v>147</v>
      </c>
    </row>
    <row r="774" spans="1:2" ht="12.75">
      <c r="A774" s="66" t="s">
        <v>1152</v>
      </c>
      <c r="B774" s="84">
        <v>145</v>
      </c>
    </row>
    <row r="775" spans="1:2" ht="12.75">
      <c r="A775" s="66" t="s">
        <v>1153</v>
      </c>
      <c r="B775" s="84">
        <v>144</v>
      </c>
    </row>
    <row r="776" spans="1:2" ht="12.75">
      <c r="A776" s="66" t="s">
        <v>1154</v>
      </c>
      <c r="B776" s="84">
        <v>142</v>
      </c>
    </row>
    <row r="777" spans="1:2" ht="12.75">
      <c r="A777" s="66" t="s">
        <v>1155</v>
      </c>
      <c r="B777" s="84">
        <v>141</v>
      </c>
    </row>
    <row r="778" spans="1:2" ht="12.75">
      <c r="A778" s="66" t="s">
        <v>1156</v>
      </c>
      <c r="B778" s="84">
        <v>139</v>
      </c>
    </row>
    <row r="779" spans="1:2" ht="12.75">
      <c r="A779" s="66" t="s">
        <v>1157</v>
      </c>
      <c r="B779" s="84">
        <v>138</v>
      </c>
    </row>
    <row r="780" spans="1:2" ht="12.75">
      <c r="A780" s="66" t="s">
        <v>1158</v>
      </c>
      <c r="B780" s="84">
        <v>136</v>
      </c>
    </row>
    <row r="781" spans="1:2" ht="12.75">
      <c r="A781" s="66" t="s">
        <v>1159</v>
      </c>
      <c r="B781" s="84">
        <v>135</v>
      </c>
    </row>
    <row r="782" spans="1:2" ht="12.75">
      <c r="A782" s="66" t="s">
        <v>1160</v>
      </c>
      <c r="B782" s="84">
        <v>133</v>
      </c>
    </row>
    <row r="783" spans="1:2" ht="12.75">
      <c r="A783" s="66" t="s">
        <v>1161</v>
      </c>
      <c r="B783" s="84">
        <v>132</v>
      </c>
    </row>
    <row r="784" spans="1:2" ht="12.75">
      <c r="A784" s="66" t="s">
        <v>1162</v>
      </c>
      <c r="B784" s="84">
        <v>130</v>
      </c>
    </row>
    <row r="785" spans="1:2" ht="12.75">
      <c r="A785" s="66" t="s">
        <v>1163</v>
      </c>
      <c r="B785" s="84">
        <v>129</v>
      </c>
    </row>
    <row r="786" spans="1:2" ht="12.75">
      <c r="A786" s="66" t="s">
        <v>1164</v>
      </c>
      <c r="B786" s="84">
        <v>127</v>
      </c>
    </row>
    <row r="787" spans="1:2" ht="12.75">
      <c r="A787" s="66" t="s">
        <v>1165</v>
      </c>
      <c r="B787" s="84">
        <v>126</v>
      </c>
    </row>
    <row r="788" spans="1:2" ht="12.75">
      <c r="A788" s="66" t="s">
        <v>1166</v>
      </c>
      <c r="B788" s="84">
        <v>124</v>
      </c>
    </row>
    <row r="789" spans="1:2" ht="12.75">
      <c r="A789" s="66" t="s">
        <v>1167</v>
      </c>
      <c r="B789" s="84">
        <v>123</v>
      </c>
    </row>
    <row r="790" spans="1:2" ht="12.75">
      <c r="A790" s="66" t="s">
        <v>1168</v>
      </c>
      <c r="B790" s="84">
        <v>121</v>
      </c>
    </row>
    <row r="791" spans="1:2" ht="12.75">
      <c r="A791" s="66" t="s">
        <v>1169</v>
      </c>
      <c r="B791" s="84">
        <v>120</v>
      </c>
    </row>
    <row r="792" spans="1:2" ht="12.75">
      <c r="A792" s="66" t="s">
        <v>1170</v>
      </c>
      <c r="B792" s="84">
        <v>118</v>
      </c>
    </row>
    <row r="793" spans="1:2" ht="12.75">
      <c r="A793" s="66" t="s">
        <v>1171</v>
      </c>
      <c r="B793" s="84">
        <v>117</v>
      </c>
    </row>
    <row r="794" spans="1:2" ht="12.75">
      <c r="A794" s="66" t="s">
        <v>1172</v>
      </c>
      <c r="B794" s="84">
        <v>115</v>
      </c>
    </row>
    <row r="795" spans="1:2" ht="12.75">
      <c r="A795" s="66" t="s">
        <v>1173</v>
      </c>
      <c r="B795" s="84">
        <v>114</v>
      </c>
    </row>
    <row r="796" spans="1:2" ht="12.75">
      <c r="A796" s="66" t="s">
        <v>1174</v>
      </c>
      <c r="B796" s="84">
        <v>112</v>
      </c>
    </row>
    <row r="797" spans="1:2" ht="12.75">
      <c r="A797" s="66" t="s">
        <v>1175</v>
      </c>
      <c r="B797" s="84">
        <v>111</v>
      </c>
    </row>
    <row r="798" spans="1:2" ht="12.75">
      <c r="A798" s="66" t="s">
        <v>1176</v>
      </c>
      <c r="B798" s="84">
        <v>109</v>
      </c>
    </row>
    <row r="799" spans="1:2" ht="12.75">
      <c r="A799" s="66" t="s">
        <v>1177</v>
      </c>
      <c r="B799" s="84">
        <v>108</v>
      </c>
    </row>
    <row r="800" spans="1:2" ht="12.75">
      <c r="A800" s="66" t="s">
        <v>1178</v>
      </c>
      <c r="B800" s="84">
        <v>106</v>
      </c>
    </row>
    <row r="801" spans="1:2" ht="12.75">
      <c r="A801" s="66" t="s">
        <v>1179</v>
      </c>
      <c r="B801" s="84">
        <v>105</v>
      </c>
    </row>
    <row r="802" spans="1:2" ht="12.75">
      <c r="A802" s="66" t="s">
        <v>1180</v>
      </c>
      <c r="B802" s="84">
        <v>103</v>
      </c>
    </row>
    <row r="803" spans="1:2" ht="12.75">
      <c r="A803" s="66" t="s">
        <v>1181</v>
      </c>
      <c r="B803" s="84">
        <v>102</v>
      </c>
    </row>
    <row r="804" spans="1:2" ht="12.75">
      <c r="A804" s="66" t="s">
        <v>1182</v>
      </c>
      <c r="B804" s="84">
        <v>100</v>
      </c>
    </row>
    <row r="805" spans="1:2" ht="12.75">
      <c r="A805" s="66" t="s">
        <v>1183</v>
      </c>
      <c r="B805" s="84">
        <v>99</v>
      </c>
    </row>
    <row r="806" spans="1:2" ht="12.75">
      <c r="A806" s="66" t="s">
        <v>1184</v>
      </c>
      <c r="B806" s="84">
        <v>97</v>
      </c>
    </row>
    <row r="807" spans="1:2" ht="12.75">
      <c r="A807" s="66" t="s">
        <v>1185</v>
      </c>
      <c r="B807" s="84">
        <v>96</v>
      </c>
    </row>
    <row r="808" spans="1:2" ht="12.75">
      <c r="A808" s="66" t="s">
        <v>1186</v>
      </c>
      <c r="B808" s="84">
        <v>94</v>
      </c>
    </row>
    <row r="809" spans="1:2" ht="12.75">
      <c r="A809" s="66" t="s">
        <v>1187</v>
      </c>
      <c r="B809" s="84">
        <v>93</v>
      </c>
    </row>
    <row r="810" spans="1:2" ht="12.75">
      <c r="A810" s="66" t="s">
        <v>1188</v>
      </c>
      <c r="B810" s="84">
        <v>91</v>
      </c>
    </row>
    <row r="811" spans="1:2" ht="12.75">
      <c r="A811" s="66" t="s">
        <v>1189</v>
      </c>
      <c r="B811" s="84">
        <v>90</v>
      </c>
    </row>
    <row r="812" spans="1:2" ht="12.75">
      <c r="A812" s="66" t="s">
        <v>1190</v>
      </c>
      <c r="B812" s="84">
        <v>88</v>
      </c>
    </row>
    <row r="813" spans="1:2" ht="12.75">
      <c r="A813" s="66" t="s">
        <v>1191</v>
      </c>
      <c r="B813" s="84">
        <v>87</v>
      </c>
    </row>
    <row r="814" spans="1:2" ht="12.75">
      <c r="A814" s="66" t="s">
        <v>1192</v>
      </c>
      <c r="B814" s="84">
        <v>85</v>
      </c>
    </row>
    <row r="815" spans="1:2" ht="12.75">
      <c r="A815" s="66" t="s">
        <v>1193</v>
      </c>
      <c r="B815" s="84">
        <v>84</v>
      </c>
    </row>
    <row r="816" spans="1:2" ht="12.75">
      <c r="A816" s="66" t="s">
        <v>1194</v>
      </c>
      <c r="B816" s="84">
        <v>82</v>
      </c>
    </row>
    <row r="817" spans="1:2" ht="12.75">
      <c r="A817" s="66" t="s">
        <v>1195</v>
      </c>
      <c r="B817" s="84">
        <v>81</v>
      </c>
    </row>
    <row r="818" spans="1:2" ht="12.75">
      <c r="A818" s="66" t="s">
        <v>1196</v>
      </c>
      <c r="B818" s="84">
        <v>79</v>
      </c>
    </row>
    <row r="819" spans="1:2" ht="12.75">
      <c r="A819" s="66" t="s">
        <v>1197</v>
      </c>
      <c r="B819" s="84">
        <v>78</v>
      </c>
    </row>
    <row r="820" spans="1:2" ht="12.75">
      <c r="A820" s="66" t="s">
        <v>1198</v>
      </c>
      <c r="B820" s="84">
        <v>76</v>
      </c>
    </row>
    <row r="821" spans="1:2" ht="12.75">
      <c r="A821" s="66" t="s">
        <v>1199</v>
      </c>
      <c r="B821" s="84">
        <v>75</v>
      </c>
    </row>
    <row r="822" spans="1:2" ht="12.75">
      <c r="A822" s="66" t="s">
        <v>1200</v>
      </c>
      <c r="B822" s="84">
        <v>73</v>
      </c>
    </row>
    <row r="823" spans="1:2" ht="12.75">
      <c r="A823" s="66" t="s">
        <v>1201</v>
      </c>
      <c r="B823" s="84">
        <v>72</v>
      </c>
    </row>
    <row r="824" spans="1:2" ht="12.75">
      <c r="A824" s="66" t="s">
        <v>1202</v>
      </c>
      <c r="B824" s="84">
        <v>70</v>
      </c>
    </row>
    <row r="825" spans="1:2" ht="12.75">
      <c r="A825" s="66" t="s">
        <v>1203</v>
      </c>
      <c r="B825" s="84">
        <v>69</v>
      </c>
    </row>
    <row r="826" spans="1:2" ht="12.75">
      <c r="A826" s="66" t="s">
        <v>1204</v>
      </c>
      <c r="B826" s="84">
        <v>67</v>
      </c>
    </row>
    <row r="827" spans="1:2" ht="12.75">
      <c r="A827" s="66" t="s">
        <v>1205</v>
      </c>
      <c r="B827" s="84">
        <v>66</v>
      </c>
    </row>
    <row r="828" spans="1:2" ht="12.75">
      <c r="A828" s="66" t="s">
        <v>1206</v>
      </c>
      <c r="B828" s="84">
        <v>64</v>
      </c>
    </row>
    <row r="829" spans="1:2" ht="12.75">
      <c r="A829" s="66" t="s">
        <v>1207</v>
      </c>
      <c r="B829" s="84">
        <v>63</v>
      </c>
    </row>
    <row r="830" spans="1:2" ht="12.75">
      <c r="A830" s="66" t="s">
        <v>1208</v>
      </c>
      <c r="B830" s="84">
        <v>61</v>
      </c>
    </row>
    <row r="831" spans="1:2" ht="12.75">
      <c r="A831" s="66" t="s">
        <v>1209</v>
      </c>
      <c r="B831" s="84">
        <v>60</v>
      </c>
    </row>
    <row r="832" spans="1:2" ht="12.75">
      <c r="A832" s="66" t="s">
        <v>1210</v>
      </c>
      <c r="B832" s="84">
        <v>58</v>
      </c>
    </row>
    <row r="833" spans="1:2" ht="12.75">
      <c r="A833" s="66" t="s">
        <v>1211</v>
      </c>
      <c r="B833" s="84">
        <v>57</v>
      </c>
    </row>
    <row r="834" spans="1:2" ht="12.75">
      <c r="A834" s="66" t="s">
        <v>1212</v>
      </c>
      <c r="B834" s="84">
        <v>55</v>
      </c>
    </row>
    <row r="835" spans="1:2" ht="12.75">
      <c r="A835" s="66" t="s">
        <v>1213</v>
      </c>
      <c r="B835" s="84">
        <v>54</v>
      </c>
    </row>
    <row r="836" spans="1:2" ht="12.75">
      <c r="A836" s="66" t="s">
        <v>1214</v>
      </c>
      <c r="B836" s="84">
        <v>52</v>
      </c>
    </row>
    <row r="837" spans="1:2" ht="12.75">
      <c r="A837" s="66" t="s">
        <v>1215</v>
      </c>
      <c r="B837" s="84">
        <v>51</v>
      </c>
    </row>
    <row r="838" spans="1:2" ht="12.75">
      <c r="A838" s="66" t="s">
        <v>1216</v>
      </c>
      <c r="B838" s="84">
        <v>49</v>
      </c>
    </row>
    <row r="839" spans="1:2" ht="12.75">
      <c r="A839" s="66" t="s">
        <v>1217</v>
      </c>
      <c r="B839" s="84">
        <v>48</v>
      </c>
    </row>
    <row r="840" spans="1:2" ht="12.75">
      <c r="A840" s="66" t="s">
        <v>1218</v>
      </c>
      <c r="B840" s="84">
        <v>46</v>
      </c>
    </row>
    <row r="841" spans="1:2" ht="12.75">
      <c r="A841" s="66" t="s">
        <v>1219</v>
      </c>
      <c r="B841" s="84">
        <v>45</v>
      </c>
    </row>
    <row r="842" spans="1:2" ht="12.75">
      <c r="A842" s="66" t="s">
        <v>1220</v>
      </c>
      <c r="B842" s="84">
        <v>43</v>
      </c>
    </row>
    <row r="843" spans="1:2" ht="12.75">
      <c r="A843" s="66" t="s">
        <v>1221</v>
      </c>
      <c r="B843" s="84">
        <v>42</v>
      </c>
    </row>
    <row r="844" spans="1:2" ht="12.75">
      <c r="A844" s="66" t="s">
        <v>1222</v>
      </c>
      <c r="B844" s="84">
        <v>40</v>
      </c>
    </row>
    <row r="845" spans="1:2" ht="12.75">
      <c r="A845" s="66" t="s">
        <v>1223</v>
      </c>
      <c r="B845" s="84">
        <v>39</v>
      </c>
    </row>
    <row r="846" spans="1:2" ht="12.75">
      <c r="A846" s="66" t="s">
        <v>1224</v>
      </c>
      <c r="B846" s="84">
        <v>37</v>
      </c>
    </row>
    <row r="847" spans="1:2" ht="12.75">
      <c r="A847" s="66" t="s">
        <v>1225</v>
      </c>
      <c r="B847" s="84">
        <v>36</v>
      </c>
    </row>
    <row r="848" spans="1:2" ht="12.75">
      <c r="A848" s="66" t="s">
        <v>1226</v>
      </c>
      <c r="B848" s="84">
        <v>34</v>
      </c>
    </row>
    <row r="849" spans="1:2" ht="12.75">
      <c r="A849" s="66" t="s">
        <v>1227</v>
      </c>
      <c r="B849" s="84">
        <v>33</v>
      </c>
    </row>
    <row r="850" spans="1:2" ht="12.75">
      <c r="A850" s="66" t="s">
        <v>1228</v>
      </c>
      <c r="B850" s="84">
        <v>31</v>
      </c>
    </row>
    <row r="851" spans="1:2" ht="12.75">
      <c r="A851" s="66" t="s">
        <v>1229</v>
      </c>
      <c r="B851" s="84">
        <v>30</v>
      </c>
    </row>
    <row r="852" spans="1:2" ht="12.75">
      <c r="A852" s="66" t="s">
        <v>1230</v>
      </c>
      <c r="B852" s="84">
        <v>28</v>
      </c>
    </row>
    <row r="853" spans="1:2" ht="12.75">
      <c r="A853" s="66" t="s">
        <v>1231</v>
      </c>
      <c r="B853" s="84">
        <v>27</v>
      </c>
    </row>
    <row r="854" spans="1:2" ht="12.75">
      <c r="A854" s="66" t="s">
        <v>1232</v>
      </c>
      <c r="B854" s="84">
        <v>25</v>
      </c>
    </row>
    <row r="855" spans="1:2" ht="12.75">
      <c r="A855" s="66" t="s">
        <v>1233</v>
      </c>
      <c r="B855" s="84">
        <v>24</v>
      </c>
    </row>
    <row r="856" spans="1:2" ht="12.75">
      <c r="A856" s="66" t="s">
        <v>1234</v>
      </c>
      <c r="B856" s="84">
        <v>22</v>
      </c>
    </row>
    <row r="857" spans="1:2" ht="12.75">
      <c r="A857" s="66" t="s">
        <v>1235</v>
      </c>
      <c r="B857" s="84">
        <v>21</v>
      </c>
    </row>
    <row r="858" spans="1:2" ht="12.75">
      <c r="A858" s="66" t="s">
        <v>1236</v>
      </c>
      <c r="B858" s="84">
        <v>19</v>
      </c>
    </row>
    <row r="859" spans="1:2" ht="12.75">
      <c r="A859" s="66" t="s">
        <v>1237</v>
      </c>
      <c r="B859" s="84">
        <v>18</v>
      </c>
    </row>
    <row r="860" spans="1:2" ht="12.75">
      <c r="A860" s="66" t="s">
        <v>1238</v>
      </c>
      <c r="B860" s="84">
        <v>16</v>
      </c>
    </row>
    <row r="861" spans="1:2" ht="12.75">
      <c r="A861" s="66" t="s">
        <v>1239</v>
      </c>
      <c r="B861" s="84">
        <v>15</v>
      </c>
    </row>
    <row r="862" spans="1:2" ht="12.75">
      <c r="A862" s="66" t="s">
        <v>1240</v>
      </c>
      <c r="B862" s="84">
        <v>13</v>
      </c>
    </row>
    <row r="863" spans="1:2" ht="12.75">
      <c r="A863" s="66" t="s">
        <v>1241</v>
      </c>
      <c r="B863" s="84">
        <v>12</v>
      </c>
    </row>
    <row r="864" spans="1:2" ht="12.75">
      <c r="A864" s="66" t="s">
        <v>1242</v>
      </c>
      <c r="B864" s="84">
        <v>10</v>
      </c>
    </row>
    <row r="865" spans="1:2" ht="12.75">
      <c r="A865" s="66" t="s">
        <v>1243</v>
      </c>
      <c r="B865" s="84">
        <v>9</v>
      </c>
    </row>
    <row r="866" spans="1:2" ht="12.75">
      <c r="A866" s="66" t="s">
        <v>1244</v>
      </c>
      <c r="B866" s="84">
        <v>7</v>
      </c>
    </row>
    <row r="867" spans="1:2" ht="12.75">
      <c r="A867" s="66" t="s">
        <v>1245</v>
      </c>
      <c r="B867" s="84">
        <v>6</v>
      </c>
    </row>
    <row r="868" spans="1:2" ht="12.75">
      <c r="A868" s="66" t="s">
        <v>1246</v>
      </c>
      <c r="B868" s="84">
        <v>4</v>
      </c>
    </row>
    <row r="869" spans="1:2" ht="12.75">
      <c r="A869" s="66" t="s">
        <v>1247</v>
      </c>
      <c r="B869" s="84">
        <v>3</v>
      </c>
    </row>
    <row r="870" spans="1:2" ht="12.75">
      <c r="A870" s="66" t="s">
        <v>1248</v>
      </c>
      <c r="B870" s="84">
        <v>1</v>
      </c>
    </row>
    <row r="871" spans="1:2" ht="12.75">
      <c r="A871" s="66" t="s">
        <v>1249</v>
      </c>
      <c r="B871" s="84">
        <v>0</v>
      </c>
    </row>
    <row r="872" spans="1:2" ht="12.75">
      <c r="A872" s="115" t="s">
        <v>1652</v>
      </c>
      <c r="B872">
        <v>0</v>
      </c>
    </row>
    <row r="873" spans="1:2" ht="12.75">
      <c r="A873" s="115" t="s">
        <v>1653</v>
      </c>
      <c r="B873">
        <v>0</v>
      </c>
    </row>
  </sheetData>
  <sheetProtection selectLockedCells="1" selectUnlockedCells="1"/>
  <mergeCells count="1">
    <mergeCell ref="C1:D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5.75">
      <c r="A1" s="181" t="s">
        <v>382</v>
      </c>
      <c r="B1" s="181"/>
    </row>
    <row r="2" spans="1:2" ht="12.75">
      <c r="A2" s="146">
        <v>600</v>
      </c>
      <c r="B2" s="100" t="s">
        <v>74</v>
      </c>
    </row>
    <row r="3" spans="1:2" ht="12.75">
      <c r="A3" s="146">
        <v>899</v>
      </c>
      <c r="B3" s="100" t="s">
        <v>74</v>
      </c>
    </row>
    <row r="4" spans="1:2" ht="12.75">
      <c r="A4" s="146">
        <v>900</v>
      </c>
      <c r="B4" s="100" t="s">
        <v>20</v>
      </c>
    </row>
    <row r="5" spans="1:2" ht="12.75">
      <c r="A5" s="146">
        <v>1199</v>
      </c>
      <c r="B5" s="100" t="s">
        <v>20</v>
      </c>
    </row>
    <row r="6" spans="1:2" ht="12.75">
      <c r="A6" s="146">
        <v>1200</v>
      </c>
      <c r="B6" s="100" t="s">
        <v>1658</v>
      </c>
    </row>
    <row r="7" spans="1:2" ht="12.75">
      <c r="A7" s="146">
        <v>1499</v>
      </c>
      <c r="B7" s="100" t="s">
        <v>1658</v>
      </c>
    </row>
    <row r="8" spans="1:2" ht="12.75">
      <c r="A8" s="146">
        <v>1500</v>
      </c>
      <c r="B8" s="100">
        <v>3</v>
      </c>
    </row>
    <row r="9" spans="1:2" ht="12.75">
      <c r="A9" s="146">
        <v>2099</v>
      </c>
      <c r="B9" s="100">
        <v>3</v>
      </c>
    </row>
    <row r="10" spans="1:2" ht="12.75">
      <c r="A10" s="146">
        <v>2100</v>
      </c>
      <c r="B10" s="100">
        <v>2</v>
      </c>
    </row>
    <row r="11" spans="1:2" ht="12.75">
      <c r="A11" s="146">
        <v>2659</v>
      </c>
      <c r="B11" s="100">
        <v>2</v>
      </c>
    </row>
    <row r="12" spans="1:2" ht="12.75">
      <c r="A12" s="146">
        <v>2660</v>
      </c>
      <c r="B12" s="100">
        <v>1</v>
      </c>
    </row>
    <row r="13" spans="1:2" ht="12.75">
      <c r="A13" s="146">
        <v>2999</v>
      </c>
      <c r="B13" s="100">
        <v>1</v>
      </c>
    </row>
    <row r="14" spans="1:2" ht="12.75">
      <c r="A14" s="146">
        <v>3000</v>
      </c>
      <c r="B14" s="100" t="s">
        <v>152</v>
      </c>
    </row>
    <row r="15" spans="1:2" ht="12.75">
      <c r="A15" s="146">
        <v>3600</v>
      </c>
      <c r="B15" s="100" t="s">
        <v>152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E78" sqref="E78"/>
    </sheetView>
  </sheetViews>
  <sheetFormatPr defaultColWidth="9.00390625" defaultRowHeight="12.75"/>
  <cols>
    <col min="1" max="1" width="4.375" style="0" customWidth="1"/>
    <col min="2" max="2" width="15.875" style="0" customWidth="1"/>
    <col min="3" max="3" width="11.75390625" style="0" customWidth="1"/>
    <col min="4" max="4" width="15.25390625" style="0" customWidth="1"/>
    <col min="5" max="5" width="33.875" style="0" customWidth="1"/>
    <col min="6" max="6" width="6.875" style="0" customWidth="1"/>
    <col min="8" max="8" width="11.375" style="0" customWidth="1"/>
    <col min="9" max="9" width="30.125" style="0" customWidth="1"/>
  </cols>
  <sheetData>
    <row r="2" spans="1:9" ht="21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ht="10.5" customHeight="1"/>
    <row r="4" spans="1:9" ht="15">
      <c r="A4" s="148" t="str">
        <f>'[1]Данные'!B2</f>
        <v>Всероссийские соревнования  ДЮСТШ, СТК по  морскому троеборью</v>
      </c>
      <c r="B4" s="148"/>
      <c r="C4" s="148"/>
      <c r="D4" s="148"/>
      <c r="E4" s="148"/>
      <c r="F4" s="148"/>
      <c r="G4" s="148"/>
      <c r="H4" s="148"/>
      <c r="I4" s="148"/>
    </row>
    <row r="6" spans="1:9" ht="18">
      <c r="A6" s="149" t="s">
        <v>2</v>
      </c>
      <c r="B6" s="149"/>
      <c r="C6" s="149"/>
      <c r="D6" s="149"/>
      <c r="E6" s="149"/>
      <c r="F6" s="149"/>
      <c r="G6" s="149"/>
      <c r="H6" s="149"/>
      <c r="I6" s="149"/>
    </row>
    <row r="7" spans="1:9" ht="15">
      <c r="A7" s="148" t="s">
        <v>3</v>
      </c>
      <c r="B7" s="148"/>
      <c r="C7" s="148"/>
      <c r="D7" s="148"/>
      <c r="E7" s="148"/>
      <c r="F7" s="148"/>
      <c r="G7" s="148"/>
      <c r="H7" s="148"/>
      <c r="I7" s="148"/>
    </row>
    <row r="8" ht="15">
      <c r="B8" s="1"/>
    </row>
    <row r="9" spans="1:9" ht="18">
      <c r="A9" s="149" t="s">
        <v>234</v>
      </c>
      <c r="B9" s="149"/>
      <c r="C9" s="149"/>
      <c r="D9" s="149"/>
      <c r="E9" s="149"/>
      <c r="F9" s="149"/>
      <c r="G9" s="149"/>
      <c r="H9" s="149"/>
      <c r="I9" s="149"/>
    </row>
    <row r="11" spans="1:9" ht="14.25">
      <c r="A11" s="2"/>
      <c r="B11" s="3" t="s">
        <v>5</v>
      </c>
      <c r="C11" s="2"/>
      <c r="D11" s="2"/>
      <c r="E11" s="2"/>
      <c r="F11" s="2"/>
      <c r="G11" s="2"/>
      <c r="H11" s="2"/>
      <c r="I11" s="2"/>
    </row>
    <row r="12" spans="1:9" ht="16.5" customHeight="1">
      <c r="A12" s="152" t="s">
        <v>6</v>
      </c>
      <c r="B12" s="150" t="s">
        <v>7</v>
      </c>
      <c r="C12" s="150" t="s">
        <v>8</v>
      </c>
      <c r="D12" s="150" t="s">
        <v>9</v>
      </c>
      <c r="E12" s="151" t="s">
        <v>10</v>
      </c>
      <c r="F12" s="150" t="s">
        <v>11</v>
      </c>
      <c r="G12" s="150" t="s">
        <v>12</v>
      </c>
      <c r="H12" s="151" t="s">
        <v>13</v>
      </c>
      <c r="I12" s="153" t="s">
        <v>14</v>
      </c>
    </row>
    <row r="13" spans="1:9" ht="35.25" customHeight="1">
      <c r="A13" s="152"/>
      <c r="B13" s="150"/>
      <c r="C13" s="150"/>
      <c r="D13" s="150"/>
      <c r="E13" s="151"/>
      <c r="F13" s="150"/>
      <c r="G13" s="150"/>
      <c r="H13" s="151"/>
      <c r="I13" s="153"/>
    </row>
    <row r="14" spans="1:9" ht="13.5" customHeight="1">
      <c r="A14" s="23"/>
      <c r="B14" s="23"/>
      <c r="C14" s="23"/>
      <c r="D14" s="23"/>
      <c r="E14" s="24"/>
      <c r="F14" s="23"/>
      <c r="G14" s="23"/>
      <c r="H14" s="24"/>
      <c r="I14" s="23"/>
    </row>
    <row r="15" spans="1:9" ht="12.75">
      <c r="A15" s="25"/>
      <c r="B15" s="2"/>
      <c r="C15" s="26"/>
      <c r="D15" s="2"/>
      <c r="E15" s="2"/>
      <c r="F15" s="25"/>
      <c r="G15" s="27"/>
      <c r="H15" s="28"/>
      <c r="I15" s="29"/>
    </row>
    <row r="16" spans="1:9" ht="12.75">
      <c r="A16" s="25"/>
      <c r="B16" s="29"/>
      <c r="C16" s="29"/>
      <c r="D16" s="29"/>
      <c r="E16" s="30"/>
      <c r="F16" s="25"/>
      <c r="G16" s="27"/>
      <c r="H16" s="28"/>
      <c r="I16" s="29"/>
    </row>
    <row r="17" spans="1:12" ht="15.75">
      <c r="A17" s="6" t="s">
        <v>55</v>
      </c>
      <c r="B17" s="31" t="s">
        <v>235</v>
      </c>
      <c r="C17" s="31" t="s">
        <v>236</v>
      </c>
      <c r="D17" s="31" t="s">
        <v>237</v>
      </c>
      <c r="E17" s="32" t="s">
        <v>238</v>
      </c>
      <c r="F17" s="33">
        <v>2004</v>
      </c>
      <c r="G17" s="33">
        <v>1</v>
      </c>
      <c r="H17" s="34"/>
      <c r="I17" s="31" t="s">
        <v>239</v>
      </c>
      <c r="J17" s="12"/>
      <c r="L17" s="12"/>
    </row>
    <row r="18" spans="1:12" ht="15.75">
      <c r="A18" s="6" t="s">
        <v>22</v>
      </c>
      <c r="B18" s="31" t="s">
        <v>240</v>
      </c>
      <c r="C18" s="31" t="s">
        <v>61</v>
      </c>
      <c r="D18" s="31" t="s">
        <v>237</v>
      </c>
      <c r="E18" s="35"/>
      <c r="F18" s="33">
        <v>2006</v>
      </c>
      <c r="G18" s="33">
        <v>1</v>
      </c>
      <c r="H18" s="34"/>
      <c r="I18" s="31" t="s">
        <v>241</v>
      </c>
      <c r="L18" s="12"/>
    </row>
    <row r="19" spans="1:12" ht="15.75">
      <c r="A19" s="6" t="s">
        <v>200</v>
      </c>
      <c r="B19" s="31" t="s">
        <v>242</v>
      </c>
      <c r="C19" s="31" t="s">
        <v>243</v>
      </c>
      <c r="D19" s="31" t="s">
        <v>244</v>
      </c>
      <c r="E19" s="35"/>
      <c r="F19" s="33">
        <v>2004</v>
      </c>
      <c r="G19" s="33">
        <v>1</v>
      </c>
      <c r="H19" s="34"/>
      <c r="I19" s="31" t="s">
        <v>245</v>
      </c>
      <c r="L19" s="12"/>
    </row>
    <row r="20" spans="1:12" ht="12.75">
      <c r="A20" s="6"/>
      <c r="B20" s="7"/>
      <c r="C20" s="7"/>
      <c r="D20" s="7"/>
      <c r="E20" s="7"/>
      <c r="F20" s="11"/>
      <c r="G20" s="15"/>
      <c r="H20" s="2"/>
      <c r="I20" s="7"/>
      <c r="L20" s="12"/>
    </row>
    <row r="21" spans="1:12" ht="12.75">
      <c r="A21" s="6"/>
      <c r="B21" s="7"/>
      <c r="C21" s="7"/>
      <c r="D21" s="7"/>
      <c r="E21" s="7"/>
      <c r="F21" s="11"/>
      <c r="G21" s="15"/>
      <c r="H21" s="2"/>
      <c r="I21" s="7"/>
      <c r="L21" s="12"/>
    </row>
    <row r="22" spans="1:9" ht="12.75">
      <c r="A22" s="2"/>
      <c r="B22" s="2"/>
      <c r="C22" s="2"/>
      <c r="D22" s="2"/>
      <c r="E22" s="7"/>
      <c r="F22" s="2"/>
      <c r="G22" s="2"/>
      <c r="H22" s="2"/>
      <c r="I22" s="2"/>
    </row>
    <row r="23" spans="1:9" ht="12.75">
      <c r="A23" s="2"/>
      <c r="B23" s="2"/>
      <c r="C23" s="26"/>
      <c r="D23" s="26"/>
      <c r="E23" s="26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1.5">
      <c r="A25" s="6" t="s">
        <v>86</v>
      </c>
      <c r="B25" s="36" t="s">
        <v>246</v>
      </c>
      <c r="C25" s="36" t="s">
        <v>24</v>
      </c>
      <c r="D25" s="36" t="s">
        <v>247</v>
      </c>
      <c r="E25" s="37" t="s">
        <v>248</v>
      </c>
      <c r="F25" s="38">
        <v>2004</v>
      </c>
      <c r="G25" s="39">
        <v>2</v>
      </c>
      <c r="H25" s="34"/>
      <c r="I25" s="40" t="s">
        <v>249</v>
      </c>
    </row>
    <row r="26" spans="1:9" ht="15.75">
      <c r="A26" s="6" t="s">
        <v>28</v>
      </c>
      <c r="B26" s="31" t="s">
        <v>250</v>
      </c>
      <c r="C26" s="31" t="s">
        <v>61</v>
      </c>
      <c r="D26" s="31" t="s">
        <v>251</v>
      </c>
      <c r="E26" s="35"/>
      <c r="F26" s="41">
        <v>2003</v>
      </c>
      <c r="G26" s="33">
        <v>2</v>
      </c>
      <c r="H26" s="34"/>
      <c r="I26" s="31" t="s">
        <v>252</v>
      </c>
    </row>
    <row r="27" spans="1:12" ht="15.75">
      <c r="A27" s="6" t="s">
        <v>170</v>
      </c>
      <c r="B27" s="31" t="s">
        <v>253</v>
      </c>
      <c r="C27" s="31" t="s">
        <v>140</v>
      </c>
      <c r="D27" s="31" t="s">
        <v>37</v>
      </c>
      <c r="E27" s="35"/>
      <c r="F27" s="41">
        <v>2004</v>
      </c>
      <c r="G27" s="33">
        <v>2</v>
      </c>
      <c r="H27" s="17"/>
      <c r="I27" s="31" t="s">
        <v>254</v>
      </c>
      <c r="J27" s="12"/>
      <c r="L27" s="12"/>
    </row>
    <row r="28" spans="1:9" ht="12.75">
      <c r="A28" s="6"/>
      <c r="B28" s="7"/>
      <c r="C28" s="7"/>
      <c r="D28" s="7"/>
      <c r="E28" s="8"/>
      <c r="F28" s="2"/>
      <c r="G28" s="10"/>
      <c r="H28" s="2"/>
      <c r="I28" s="2"/>
    </row>
    <row r="29" spans="1:9" ht="12.75">
      <c r="A29" s="6"/>
      <c r="B29" s="2"/>
      <c r="C29" s="2"/>
      <c r="D29" s="2"/>
      <c r="E29" s="8"/>
      <c r="F29" s="2"/>
      <c r="G29" s="15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7"/>
      <c r="C31" s="7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12" ht="15.75">
      <c r="A33" s="6" t="s">
        <v>45</v>
      </c>
      <c r="B33" s="42" t="s">
        <v>255</v>
      </c>
      <c r="C33" s="31" t="s">
        <v>69</v>
      </c>
      <c r="D33" s="31" t="s">
        <v>94</v>
      </c>
      <c r="E33" s="35" t="s">
        <v>256</v>
      </c>
      <c r="F33" s="43">
        <v>2004</v>
      </c>
      <c r="G33" s="33">
        <v>1</v>
      </c>
      <c r="H33" s="34"/>
      <c r="I33" s="31" t="s">
        <v>257</v>
      </c>
      <c r="K33" s="18"/>
      <c r="L33" s="12"/>
    </row>
    <row r="34" spans="1:12" ht="15.75">
      <c r="A34" s="6" t="s">
        <v>89</v>
      </c>
      <c r="B34" s="42" t="s">
        <v>258</v>
      </c>
      <c r="C34" s="31" t="s">
        <v>36</v>
      </c>
      <c r="D34" s="31" t="s">
        <v>104</v>
      </c>
      <c r="E34" s="35"/>
      <c r="F34" s="44">
        <v>2005</v>
      </c>
      <c r="G34" s="33">
        <v>2</v>
      </c>
      <c r="H34" s="34"/>
      <c r="I34" s="31" t="s">
        <v>259</v>
      </c>
      <c r="K34" s="18"/>
      <c r="L34" s="12"/>
    </row>
    <row r="35" spans="1:11" ht="15.75">
      <c r="A35" s="6" t="s">
        <v>34</v>
      </c>
      <c r="B35" s="42" t="s">
        <v>260</v>
      </c>
      <c r="C35" s="31" t="s">
        <v>61</v>
      </c>
      <c r="D35" s="31" t="s">
        <v>223</v>
      </c>
      <c r="E35" s="35"/>
      <c r="F35" s="43">
        <v>2003</v>
      </c>
      <c r="G35" s="33">
        <v>1</v>
      </c>
      <c r="H35" s="34"/>
      <c r="I35" s="31" t="s">
        <v>261</v>
      </c>
      <c r="K35" s="19"/>
    </row>
    <row r="36" spans="1:9" ht="12.75">
      <c r="A36" s="6"/>
      <c r="B36" s="7"/>
      <c r="C36" s="7"/>
      <c r="D36" s="7"/>
      <c r="E36" s="13"/>
      <c r="F36" s="2"/>
      <c r="G36" s="10"/>
      <c r="H36" s="2"/>
      <c r="I36" s="2"/>
    </row>
    <row r="37" spans="1:9" ht="12.75">
      <c r="A37" s="6"/>
      <c r="B37" s="2"/>
      <c r="C37" s="2"/>
      <c r="D37" s="2"/>
      <c r="E37" s="13"/>
      <c r="F37" s="2"/>
      <c r="G37" s="10"/>
      <c r="H37" s="2"/>
      <c r="I37" s="2"/>
    </row>
    <row r="38" spans="1:9" ht="12.75">
      <c r="A38" s="6"/>
      <c r="B38" s="2"/>
      <c r="C38" s="2"/>
      <c r="D38" s="2"/>
      <c r="E38" s="17"/>
      <c r="F38" s="2"/>
      <c r="G38" s="2"/>
      <c r="H38" s="2"/>
      <c r="I38" s="2"/>
    </row>
    <row r="39" spans="1:9" ht="12.75">
      <c r="A39" s="6"/>
      <c r="B39" s="7"/>
      <c r="C39" s="7"/>
      <c r="D39" s="7"/>
      <c r="E39" s="13"/>
      <c r="F39" s="2"/>
      <c r="G39" s="10"/>
      <c r="H39" s="2"/>
      <c r="I39" s="2"/>
    </row>
    <row r="40" spans="1:9" ht="12.75">
      <c r="A40" s="6"/>
      <c r="B40" s="7"/>
      <c r="C40" s="7"/>
      <c r="D40" s="7"/>
      <c r="E40" s="13"/>
      <c r="F40" s="2"/>
      <c r="G40" s="10"/>
      <c r="H40" s="2"/>
      <c r="I40" s="2"/>
    </row>
    <row r="41" spans="1:9" ht="12.75">
      <c r="A41" s="6"/>
      <c r="B41" s="7"/>
      <c r="C41" s="7"/>
      <c r="D41" s="7"/>
      <c r="E41" s="13"/>
      <c r="F41" s="2"/>
      <c r="G41" s="10"/>
      <c r="H41" s="2"/>
      <c r="I41" s="2"/>
    </row>
    <row r="42" spans="1:9" ht="12.75">
      <c r="A42" s="6"/>
      <c r="B42" s="7"/>
      <c r="C42" s="7"/>
      <c r="D42" s="7"/>
      <c r="E42" s="13"/>
      <c r="F42" s="2"/>
      <c r="G42" s="10"/>
      <c r="H42" s="2"/>
      <c r="I42" s="2"/>
    </row>
    <row r="43" spans="1:9" ht="12.75">
      <c r="A43" s="6"/>
      <c r="B43" s="2"/>
      <c r="C43" s="2"/>
      <c r="D43" s="2"/>
      <c r="E43" s="13"/>
      <c r="F43" s="2"/>
      <c r="G43" s="10"/>
      <c r="H43" s="2"/>
      <c r="I43" s="2"/>
    </row>
    <row r="44" spans="1:9" ht="12.75">
      <c r="A44" s="6"/>
      <c r="B44" s="2"/>
      <c r="C44" s="2"/>
      <c r="D44" s="2"/>
      <c r="E44" s="17"/>
      <c r="F44" s="2"/>
      <c r="G44" s="2"/>
      <c r="H44" s="2"/>
      <c r="I44" s="2"/>
    </row>
    <row r="45" spans="1:9" ht="12.75">
      <c r="A45" s="154" t="s">
        <v>262</v>
      </c>
      <c r="B45" s="154"/>
      <c r="C45" s="154"/>
      <c r="D45" s="154"/>
      <c r="E45" s="154"/>
      <c r="F45" s="154"/>
      <c r="G45" s="154"/>
      <c r="H45" s="154"/>
      <c r="I45" s="154"/>
    </row>
    <row r="46" spans="1:9" ht="15.75" customHeight="1">
      <c r="A46" s="152" t="s">
        <v>6</v>
      </c>
      <c r="B46" s="150" t="s">
        <v>7</v>
      </c>
      <c r="C46" s="150" t="s">
        <v>8</v>
      </c>
      <c r="D46" s="150" t="s">
        <v>9</v>
      </c>
      <c r="E46" s="151" t="s">
        <v>10</v>
      </c>
      <c r="F46" s="150" t="s">
        <v>11</v>
      </c>
      <c r="G46" s="150" t="s">
        <v>12</v>
      </c>
      <c r="H46" s="151" t="s">
        <v>13</v>
      </c>
      <c r="I46" s="153" t="s">
        <v>14</v>
      </c>
    </row>
    <row r="47" spans="1:9" ht="35.25" customHeight="1">
      <c r="A47" s="152"/>
      <c r="B47" s="150"/>
      <c r="C47" s="150"/>
      <c r="D47" s="150"/>
      <c r="E47" s="151"/>
      <c r="F47" s="150"/>
      <c r="G47" s="150"/>
      <c r="H47" s="151"/>
      <c r="I47" s="153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17"/>
      <c r="C49" s="26"/>
      <c r="D49" s="16"/>
      <c r="E49" s="16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12" ht="15">
      <c r="A51" s="6" t="s">
        <v>64</v>
      </c>
      <c r="B51" s="45" t="s">
        <v>263</v>
      </c>
      <c r="C51" s="45" t="s">
        <v>264</v>
      </c>
      <c r="D51" s="45" t="s">
        <v>109</v>
      </c>
      <c r="E51" s="46" t="s">
        <v>265</v>
      </c>
      <c r="F51" s="47">
        <v>2003</v>
      </c>
      <c r="G51" s="48"/>
      <c r="H51" s="34"/>
      <c r="I51" s="45" t="s">
        <v>266</v>
      </c>
      <c r="K51" s="18"/>
      <c r="L51" s="12"/>
    </row>
    <row r="52" spans="1:12" ht="15">
      <c r="A52" s="6" t="s">
        <v>121</v>
      </c>
      <c r="B52" s="45" t="s">
        <v>267</v>
      </c>
      <c r="C52" s="45" t="s">
        <v>52</v>
      </c>
      <c r="D52" s="45" t="s">
        <v>47</v>
      </c>
      <c r="E52" s="35"/>
      <c r="F52" s="47">
        <v>2005</v>
      </c>
      <c r="G52" s="48"/>
      <c r="H52" s="34"/>
      <c r="I52" s="45" t="s">
        <v>268</v>
      </c>
      <c r="K52" s="18"/>
      <c r="L52" s="12"/>
    </row>
    <row r="53" spans="1:12" ht="15">
      <c r="A53" s="6" t="s">
        <v>39</v>
      </c>
      <c r="B53" s="45" t="s">
        <v>269</v>
      </c>
      <c r="C53" s="45" t="s">
        <v>82</v>
      </c>
      <c r="D53" s="49" t="s">
        <v>223</v>
      </c>
      <c r="E53" s="35"/>
      <c r="F53" s="50">
        <v>2003</v>
      </c>
      <c r="G53" s="48"/>
      <c r="H53" s="17"/>
      <c r="I53" s="49" t="s">
        <v>270</v>
      </c>
      <c r="J53" s="12"/>
      <c r="K53" s="18"/>
      <c r="L53" s="12"/>
    </row>
    <row r="54" spans="1:12" ht="12.75">
      <c r="A54" s="6"/>
      <c r="B54" s="7"/>
      <c r="C54" s="7"/>
      <c r="D54" s="7"/>
      <c r="E54" s="7"/>
      <c r="F54" s="11"/>
      <c r="G54" s="15"/>
      <c r="H54" s="2"/>
      <c r="I54" s="7"/>
      <c r="K54" s="18"/>
      <c r="L54" s="12"/>
    </row>
    <row r="55" spans="1:11" ht="12.75">
      <c r="A55" s="6"/>
      <c r="B55" s="13"/>
      <c r="C55" s="13"/>
      <c r="D55" s="13"/>
      <c r="E55" s="7"/>
      <c r="F55" s="14"/>
      <c r="G55" s="15"/>
      <c r="H55" s="16"/>
      <c r="I55" s="17"/>
      <c r="K55" s="19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K56" s="19"/>
    </row>
    <row r="57" spans="1:11" ht="12.75">
      <c r="A57" s="6"/>
      <c r="B57" s="17"/>
      <c r="C57" s="13"/>
      <c r="D57" s="13"/>
      <c r="E57" s="7"/>
      <c r="F57" s="14"/>
      <c r="G57" s="15"/>
      <c r="H57" s="16"/>
      <c r="I57" s="17"/>
      <c r="K57" s="19"/>
    </row>
    <row r="58" spans="1:11" ht="12.75">
      <c r="A58" s="6"/>
      <c r="B58" s="13"/>
      <c r="C58" s="13"/>
      <c r="D58" s="13"/>
      <c r="E58" s="7"/>
      <c r="F58" s="14"/>
      <c r="G58" s="15"/>
      <c r="H58" s="16"/>
      <c r="I58" s="17"/>
      <c r="K58" s="19"/>
    </row>
    <row r="59" spans="1:11" ht="15.75">
      <c r="A59" s="6" t="s">
        <v>72</v>
      </c>
      <c r="B59" s="42" t="s">
        <v>271</v>
      </c>
      <c r="C59" s="31" t="s">
        <v>272</v>
      </c>
      <c r="D59" s="31" t="s">
        <v>53</v>
      </c>
      <c r="E59" s="35" t="s">
        <v>273</v>
      </c>
      <c r="F59" s="44">
        <v>2003</v>
      </c>
      <c r="G59" s="51">
        <v>2</v>
      </c>
      <c r="H59" s="34"/>
      <c r="I59" s="52" t="s">
        <v>274</v>
      </c>
      <c r="K59" s="19"/>
    </row>
    <row r="60" spans="1:11" ht="15.75">
      <c r="A60" s="6" t="s">
        <v>124</v>
      </c>
      <c r="B60" s="42" t="s">
        <v>275</v>
      </c>
      <c r="C60" s="31" t="s">
        <v>41</v>
      </c>
      <c r="D60" s="31" t="s">
        <v>276</v>
      </c>
      <c r="E60" s="35"/>
      <c r="F60" s="43">
        <v>2003</v>
      </c>
      <c r="G60" s="33" t="s">
        <v>152</v>
      </c>
      <c r="H60" s="34"/>
      <c r="I60" s="53" t="s">
        <v>277</v>
      </c>
      <c r="K60" s="19"/>
    </row>
    <row r="61" spans="1:11" ht="15.75">
      <c r="A61" s="6" t="s">
        <v>15</v>
      </c>
      <c r="B61" s="42" t="s">
        <v>278</v>
      </c>
      <c r="C61" s="31" t="s">
        <v>143</v>
      </c>
      <c r="D61" s="31" t="s">
        <v>83</v>
      </c>
      <c r="E61" s="35"/>
      <c r="F61" s="43">
        <v>2004</v>
      </c>
      <c r="G61" s="33">
        <v>1</v>
      </c>
      <c r="H61" s="17"/>
      <c r="I61" s="53" t="s">
        <v>279</v>
      </c>
      <c r="K61" s="19"/>
    </row>
    <row r="65" spans="1:9" ht="15.75">
      <c r="A65" s="6" t="s">
        <v>107</v>
      </c>
      <c r="B65" s="31" t="s">
        <v>280</v>
      </c>
      <c r="C65" s="31" t="s">
        <v>192</v>
      </c>
      <c r="D65" s="31" t="s">
        <v>70</v>
      </c>
      <c r="E65" s="32" t="s">
        <v>281</v>
      </c>
      <c r="F65" s="41">
        <v>2003</v>
      </c>
      <c r="G65" s="33">
        <v>3</v>
      </c>
      <c r="H65" s="16"/>
      <c r="I65" s="31" t="s">
        <v>282</v>
      </c>
    </row>
    <row r="66" spans="1:9" ht="15.75">
      <c r="A66" s="6" t="s">
        <v>59</v>
      </c>
      <c r="B66" s="42" t="s">
        <v>283</v>
      </c>
      <c r="C66" s="31" t="s">
        <v>284</v>
      </c>
      <c r="D66" s="31" t="s">
        <v>66</v>
      </c>
      <c r="E66" s="35" t="s">
        <v>285</v>
      </c>
      <c r="F66" s="44">
        <v>2004</v>
      </c>
      <c r="G66" s="33">
        <v>2</v>
      </c>
      <c r="H66" s="16"/>
      <c r="I66" s="52" t="s">
        <v>286</v>
      </c>
    </row>
    <row r="67" spans="1:9" ht="15.75">
      <c r="A67" s="6" t="s">
        <v>221</v>
      </c>
      <c r="B67" s="31" t="s">
        <v>287</v>
      </c>
      <c r="C67" s="31" t="s">
        <v>288</v>
      </c>
      <c r="D67" s="31" t="s">
        <v>289</v>
      </c>
      <c r="E67" s="32" t="s">
        <v>290</v>
      </c>
      <c r="F67" s="33">
        <v>2003</v>
      </c>
      <c r="G67" s="33">
        <v>1</v>
      </c>
      <c r="H67" s="16"/>
      <c r="I67" s="54" t="s">
        <v>291</v>
      </c>
    </row>
    <row r="70" spans="1:9" ht="15">
      <c r="A70" s="6" t="s">
        <v>138</v>
      </c>
      <c r="B70" s="45" t="s">
        <v>292</v>
      </c>
      <c r="C70" s="45" t="s">
        <v>24</v>
      </c>
      <c r="D70" s="45" t="s">
        <v>66</v>
      </c>
      <c r="E70" s="46" t="s">
        <v>293</v>
      </c>
      <c r="F70" s="47">
        <v>2005</v>
      </c>
      <c r="G70" s="48"/>
      <c r="H70" s="35"/>
      <c r="I70" s="45" t="s">
        <v>294</v>
      </c>
    </row>
    <row r="71" ht="12.75">
      <c r="A71" s="6" t="s">
        <v>111</v>
      </c>
    </row>
    <row r="72" ht="12.75">
      <c r="A72" s="6" t="s">
        <v>101</v>
      </c>
    </row>
  </sheetData>
  <sheetProtection selectLockedCells="1" selectUnlockedCells="1"/>
  <mergeCells count="24">
    <mergeCell ref="F46:F47"/>
    <mergeCell ref="G46:G47"/>
    <mergeCell ref="H46:H47"/>
    <mergeCell ref="I46:I47"/>
    <mergeCell ref="F12:F13"/>
    <mergeCell ref="G12:G13"/>
    <mergeCell ref="H12:H13"/>
    <mergeCell ref="I12:I13"/>
    <mergeCell ref="A45:I45"/>
    <mergeCell ref="A46:A47"/>
    <mergeCell ref="A2:I2"/>
    <mergeCell ref="A4:I4"/>
    <mergeCell ref="A6:I6"/>
    <mergeCell ref="A7:I7"/>
    <mergeCell ref="A9:I9"/>
    <mergeCell ref="A12:A13"/>
    <mergeCell ref="B12:B13"/>
    <mergeCell ref="C12:C13"/>
    <mergeCell ref="D12:D13"/>
    <mergeCell ref="E12:E13"/>
    <mergeCell ref="B46:B47"/>
    <mergeCell ref="C46:C47"/>
    <mergeCell ref="D46:D47"/>
    <mergeCell ref="E46:E47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375" style="0" customWidth="1"/>
    <col min="4" max="4" width="18.375" style="0" customWidth="1"/>
    <col min="5" max="5" width="15.875" style="0" customWidth="1"/>
    <col min="6" max="6" width="46.625" style="0" customWidth="1"/>
    <col min="7" max="7" width="13.00390625" style="0" customWidth="1"/>
  </cols>
  <sheetData>
    <row r="2" spans="1:10" ht="15">
      <c r="A2" s="148" t="str">
        <f>Мандатная!A4</f>
        <v>Всероссийские соревнования  ДЮСТШ, СТК по  морскому троеборью</v>
      </c>
      <c r="B2" s="148"/>
      <c r="C2" s="148"/>
      <c r="D2" s="148"/>
      <c r="E2" s="148"/>
      <c r="F2" s="148"/>
      <c r="G2" s="148"/>
      <c r="H2" s="55"/>
      <c r="I2" s="55"/>
      <c r="J2" s="55"/>
    </row>
    <row r="3" ht="9.75" customHeight="1"/>
    <row r="4" spans="1:10" ht="15.75">
      <c r="A4" s="147" t="s">
        <v>295</v>
      </c>
      <c r="B4" s="147"/>
      <c r="C4" s="147"/>
      <c r="D4" s="147"/>
      <c r="E4" s="147"/>
      <c r="F4" s="147"/>
      <c r="G4" s="147"/>
      <c r="H4" s="147"/>
      <c r="I4" s="56"/>
      <c r="J4" s="56"/>
    </row>
    <row r="5" ht="9" customHeight="1"/>
    <row r="6" spans="1:10" ht="18">
      <c r="A6" s="149" t="s">
        <v>296</v>
      </c>
      <c r="B6" s="149"/>
      <c r="C6" s="149"/>
      <c r="D6" s="149"/>
      <c r="E6" s="149"/>
      <c r="F6" s="149"/>
      <c r="G6" s="149"/>
      <c r="H6" s="149"/>
      <c r="I6" s="57"/>
      <c r="J6" s="57"/>
    </row>
    <row r="7" spans="1:10" ht="12" customHeight="1">
      <c r="A7" s="155" t="s">
        <v>297</v>
      </c>
      <c r="B7" s="155"/>
      <c r="C7" s="155"/>
      <c r="D7" s="155"/>
      <c r="E7" s="155"/>
      <c r="F7" s="155"/>
      <c r="G7" s="155"/>
      <c r="H7" s="155"/>
      <c r="I7" s="57"/>
      <c r="J7" s="57"/>
    </row>
    <row r="9" spans="2:4" ht="15.75">
      <c r="B9" s="56">
        <v>14</v>
      </c>
      <c r="D9" s="58" t="s">
        <v>298</v>
      </c>
    </row>
    <row r="10" spans="2:7" ht="15">
      <c r="B10" s="59"/>
      <c r="C10" s="60" t="s">
        <v>299</v>
      </c>
      <c r="D10" s="61"/>
      <c r="E10" s="61"/>
      <c r="F10" s="61"/>
      <c r="G10" t="s">
        <v>300</v>
      </c>
    </row>
    <row r="11" spans="2:7" ht="15.75">
      <c r="B11" s="62">
        <v>1</v>
      </c>
      <c r="C11" s="63"/>
      <c r="D11" s="61" t="e">
        <f>VLOOKUP(C11,Мандатная!$A$17:$H$129,2,FALSE)</f>
        <v>#N/A</v>
      </c>
      <c r="E11" s="61" t="e">
        <f>VLOOKUP(C11,Мандатная!$A$17:$H$129,3,FALSE)</f>
        <v>#N/A</v>
      </c>
      <c r="F11" s="61" t="e">
        <f>VLOOKUP(C11,Мандатная!$A$17:$H$129,5,FALSE)</f>
        <v>#N/A</v>
      </c>
      <c r="G11" s="64"/>
    </row>
    <row r="12" spans="2:7" ht="15.75">
      <c r="B12" s="62">
        <v>2</v>
      </c>
      <c r="C12" s="63"/>
      <c r="D12" s="61" t="e">
        <f>VLOOKUP(C12,Мандатная!$A$17:$H$129,2,FALSE)</f>
        <v>#N/A</v>
      </c>
      <c r="E12" s="61" t="e">
        <f>VLOOKUP(C12,Мандатная!$A$17:$H$129,3,FALSE)</f>
        <v>#N/A</v>
      </c>
      <c r="F12" s="61" t="e">
        <f>VLOOKUP(C12,Мандатная!$A$17:$H$129,5,FALSE)</f>
        <v>#N/A</v>
      </c>
      <c r="G12" s="64"/>
    </row>
    <row r="13" spans="2:7" ht="15.75">
      <c r="B13" s="62">
        <v>3</v>
      </c>
      <c r="C13" s="63"/>
      <c r="D13" s="61" t="e">
        <f>VLOOKUP(C13,Мандатная!$A$17:$H$129,2,FALSE)</f>
        <v>#N/A</v>
      </c>
      <c r="E13" s="61" t="e">
        <f>VLOOKUP(C13,Мандатная!$A$17:$H$129,3,FALSE)</f>
        <v>#N/A</v>
      </c>
      <c r="F13" s="61" t="e">
        <f>VLOOKUP(C13,Мандатная!$A$17:$H$129,5,FALSE)</f>
        <v>#N/A</v>
      </c>
      <c r="G13" s="64"/>
    </row>
    <row r="14" spans="2:7" ht="15.75">
      <c r="B14" s="62">
        <v>4</v>
      </c>
      <c r="C14" s="63"/>
      <c r="D14" s="61" t="e">
        <f>VLOOKUP(C14,Мандатная!$A$17:$H$129,2,FALSE)</f>
        <v>#N/A</v>
      </c>
      <c r="E14" s="61" t="e">
        <f>VLOOKUP(C14,Мандатная!$A$17:$H$129,3,FALSE)</f>
        <v>#N/A</v>
      </c>
      <c r="F14" s="61" t="e">
        <f>VLOOKUP(C14,Мандатная!$A$17:$H$129,5,FALSE)</f>
        <v>#N/A</v>
      </c>
      <c r="G14" s="64"/>
    </row>
    <row r="15" spans="2:7" ht="15.75">
      <c r="B15" s="62">
        <v>5</v>
      </c>
      <c r="C15" s="63"/>
      <c r="D15" s="61" t="e">
        <f>VLOOKUP(C15,Мандатная!$A$17:$H$129,2,FALSE)</f>
        <v>#N/A</v>
      </c>
      <c r="E15" s="61" t="e">
        <f>VLOOKUP(C15,Мандатная!$A$17:$H$129,3,FALSE)</f>
        <v>#N/A</v>
      </c>
      <c r="F15" s="61" t="e">
        <f>VLOOKUP(C15,Мандатная!$A$17:$H$129,5,FALSE)</f>
        <v>#N/A</v>
      </c>
      <c r="G15" s="64"/>
    </row>
    <row r="16" spans="2:7" ht="15.75">
      <c r="B16" s="62">
        <v>6</v>
      </c>
      <c r="C16" s="63"/>
      <c r="D16" s="61" t="e">
        <f>VLOOKUP(C16,Мандатная!$A$17:$H$129,2,FALSE)</f>
        <v>#N/A</v>
      </c>
      <c r="E16" s="61" t="e">
        <f>VLOOKUP(C16,Мандатная!$A$17:$H$129,3,FALSE)</f>
        <v>#N/A</v>
      </c>
      <c r="F16" s="61" t="e">
        <f>VLOOKUP(C16,Мандатная!$A$17:$H$129,5,FALSE)</f>
        <v>#N/A</v>
      </c>
      <c r="G16" s="64"/>
    </row>
    <row r="17" spans="2:7" ht="15.75">
      <c r="B17" s="62">
        <v>7</v>
      </c>
      <c r="C17" s="63"/>
      <c r="D17" s="61" t="e">
        <f>VLOOKUP(C17,Мандатная!$A$17:$H$129,2,FALSE)</f>
        <v>#N/A</v>
      </c>
      <c r="E17" s="61" t="e">
        <f>VLOOKUP(C17,Мандатная!$A$17:$H$129,3,FALSE)</f>
        <v>#N/A</v>
      </c>
      <c r="F17" s="61" t="e">
        <f>VLOOKUP(C17,Мандатная!$A$17:$H$129,5,FALSE)</f>
        <v>#N/A</v>
      </c>
      <c r="G17" s="64"/>
    </row>
    <row r="18" spans="2:7" ht="15.75">
      <c r="B18" s="62">
        <v>8</v>
      </c>
      <c r="C18" s="63"/>
      <c r="D18" s="61" t="e">
        <f>VLOOKUP(C18,Мандатная!$A$17:$H$129,2,FALSE)</f>
        <v>#N/A</v>
      </c>
      <c r="E18" s="61" t="e">
        <f>VLOOKUP(C18,Мандатная!$A$17:$H$129,3,FALSE)</f>
        <v>#N/A</v>
      </c>
      <c r="F18" s="61" t="e">
        <f>VLOOKUP(C18,Мандатная!$A$17:$H$129,5,FALSE)</f>
        <v>#N/A</v>
      </c>
      <c r="G18" s="64"/>
    </row>
    <row r="19" spans="2:7" ht="15.75">
      <c r="B19" s="62"/>
      <c r="C19" s="63"/>
      <c r="D19" s="61"/>
      <c r="E19" s="61"/>
      <c r="F19" s="61"/>
      <c r="G19" s="64"/>
    </row>
    <row r="20" spans="2:7" ht="15.75">
      <c r="B20" s="56">
        <f>B9+1</f>
        <v>15</v>
      </c>
      <c r="D20" s="58" t="s">
        <v>298</v>
      </c>
      <c r="E20" s="61"/>
      <c r="F20" s="61"/>
      <c r="G20" s="64"/>
    </row>
    <row r="21" spans="2:7" ht="15.75">
      <c r="B21" s="62"/>
      <c r="C21" s="63"/>
      <c r="D21" s="61"/>
      <c r="E21" s="61"/>
      <c r="F21" s="61"/>
      <c r="G21" s="64"/>
    </row>
    <row r="22" spans="2:7" ht="15.75">
      <c r="B22" s="62">
        <v>1</v>
      </c>
      <c r="C22" s="63"/>
      <c r="D22" s="61" t="e">
        <f>VLOOKUP(C22,Мандатная!$A$17:$H$129,2,FALSE)</f>
        <v>#N/A</v>
      </c>
      <c r="E22" s="61" t="e">
        <f>VLOOKUP(C22,Мандатная!$A$17:$H$129,3,FALSE)</f>
        <v>#N/A</v>
      </c>
      <c r="F22" s="61" t="e">
        <f>VLOOKUP(C22,Мандатная!$A$17:$H$129,5,FALSE)</f>
        <v>#N/A</v>
      </c>
      <c r="G22" s="64"/>
    </row>
    <row r="23" spans="2:7" ht="15.75">
      <c r="B23" s="62">
        <v>2</v>
      </c>
      <c r="C23" s="63"/>
      <c r="D23" s="61" t="e">
        <f>VLOOKUP(C23,Мандатная!$A$17:$H$129,2,FALSE)</f>
        <v>#N/A</v>
      </c>
      <c r="E23" s="61" t="e">
        <f>VLOOKUP(C23,Мандатная!$A$17:$H$129,3,FALSE)</f>
        <v>#N/A</v>
      </c>
      <c r="F23" s="61" t="e">
        <f>VLOOKUP(C23,Мандатная!$A$17:$H$129,5,FALSE)</f>
        <v>#N/A</v>
      </c>
      <c r="G23" s="64"/>
    </row>
    <row r="24" spans="2:7" ht="15.75">
      <c r="B24" s="62">
        <v>3</v>
      </c>
      <c r="C24" s="63"/>
      <c r="D24" s="61" t="e">
        <f>VLOOKUP(C24,Мандатная!$A$17:$H$129,2,FALSE)</f>
        <v>#N/A</v>
      </c>
      <c r="E24" s="61" t="e">
        <f>VLOOKUP(C24,Мандатная!$A$17:$H$129,3,FALSE)</f>
        <v>#N/A</v>
      </c>
      <c r="F24" s="61" t="e">
        <f>VLOOKUP(C24,Мандатная!$A$17:$H$129,5,FALSE)</f>
        <v>#N/A</v>
      </c>
      <c r="G24" s="64"/>
    </row>
    <row r="25" spans="2:7" ht="15.75">
      <c r="B25" s="62">
        <v>4</v>
      </c>
      <c r="C25" s="63"/>
      <c r="D25" s="61" t="e">
        <f>VLOOKUP(C25,Мандатная!$A$17:$H$129,2,FALSE)</f>
        <v>#N/A</v>
      </c>
      <c r="E25" s="61" t="e">
        <f>VLOOKUP(C25,Мандатная!$A$17:$H$129,3,FALSE)</f>
        <v>#N/A</v>
      </c>
      <c r="F25" s="61" t="e">
        <f>VLOOKUP(C25,Мандатная!$A$17:$H$129,5,FALSE)</f>
        <v>#N/A</v>
      </c>
      <c r="G25" s="64"/>
    </row>
    <row r="26" spans="2:7" ht="15.75">
      <c r="B26" s="62">
        <v>5</v>
      </c>
      <c r="C26" s="63"/>
      <c r="D26" s="61" t="e">
        <f>VLOOKUP(C26,Мандатная!$A$17:$H$129,2,FALSE)</f>
        <v>#N/A</v>
      </c>
      <c r="E26" s="61" t="e">
        <f>VLOOKUP(C26,Мандатная!$A$17:$H$129,3,FALSE)</f>
        <v>#N/A</v>
      </c>
      <c r="F26" s="61" t="e">
        <f>VLOOKUP(C26,Мандатная!$A$17:$H$129,5,FALSE)</f>
        <v>#N/A</v>
      </c>
      <c r="G26" s="64"/>
    </row>
    <row r="27" spans="2:7" ht="15.75">
      <c r="B27" s="62">
        <v>6</v>
      </c>
      <c r="C27" s="63"/>
      <c r="D27" s="61" t="e">
        <f>VLOOKUP(C27,Мандатная!$A$17:$H$129,2,FALSE)</f>
        <v>#N/A</v>
      </c>
      <c r="E27" s="61" t="e">
        <f>VLOOKUP(C27,Мандатная!$A$17:$H$129,3,FALSE)</f>
        <v>#N/A</v>
      </c>
      <c r="F27" s="61" t="e">
        <f>VLOOKUP(C27,Мандатная!$A$17:$H$129,5,FALSE)</f>
        <v>#N/A</v>
      </c>
      <c r="G27" s="64"/>
    </row>
    <row r="28" spans="2:7" ht="15.75">
      <c r="B28" s="62">
        <v>7</v>
      </c>
      <c r="C28" s="63"/>
      <c r="D28" s="61" t="e">
        <f>VLOOKUP(C28,Мандатная!$A$17:$H$129,2,FALSE)</f>
        <v>#N/A</v>
      </c>
      <c r="E28" s="61" t="e">
        <f>VLOOKUP(C28,Мандатная!$A$17:$H$129,3,FALSE)</f>
        <v>#N/A</v>
      </c>
      <c r="F28" s="61" t="e">
        <f>VLOOKUP(C28,Мандатная!$A$17:$H$129,5,FALSE)</f>
        <v>#N/A</v>
      </c>
      <c r="G28" s="64"/>
    </row>
    <row r="29" spans="2:7" ht="15.75">
      <c r="B29" s="62">
        <v>8</v>
      </c>
      <c r="C29" s="63"/>
      <c r="D29" s="61" t="e">
        <f>VLOOKUP(C29,Мандатная!$A$17:$H$129,2,FALSE)</f>
        <v>#N/A</v>
      </c>
      <c r="E29" s="61" t="e">
        <f>VLOOKUP(C29,Мандатная!$A$17:$H$129,3,FALSE)</f>
        <v>#N/A</v>
      </c>
      <c r="F29" s="61" t="e">
        <f>VLOOKUP(C29,Мандатная!$A$17:$H$129,5,FALSE)</f>
        <v>#N/A</v>
      </c>
      <c r="G29" s="64"/>
    </row>
    <row r="30" spans="2:6" ht="15">
      <c r="B30" s="62"/>
      <c r="C30" s="63"/>
      <c r="D30" s="61"/>
      <c r="E30" s="61"/>
      <c r="F30" s="61"/>
    </row>
    <row r="31" spans="2:7" ht="15.75">
      <c r="B31" s="56">
        <f>B20+1</f>
        <v>16</v>
      </c>
      <c r="D31" s="58" t="s">
        <v>298</v>
      </c>
      <c r="E31" s="61"/>
      <c r="F31" s="61"/>
      <c r="G31" s="64"/>
    </row>
    <row r="32" spans="2:7" ht="15.75">
      <c r="B32" s="62"/>
      <c r="C32" s="63"/>
      <c r="D32" s="61"/>
      <c r="E32" s="61"/>
      <c r="F32" s="61"/>
      <c r="G32" s="64"/>
    </row>
    <row r="33" spans="2:7" ht="15.75">
      <c r="B33" s="62">
        <v>1</v>
      </c>
      <c r="C33" s="63"/>
      <c r="D33" s="61" t="e">
        <f>VLOOKUP(C33,Мандатная!$A$17:$H$129,2,FALSE)</f>
        <v>#N/A</v>
      </c>
      <c r="E33" s="61" t="e">
        <f>VLOOKUP(C33,Мандатная!$A$17:$H$129,3,FALSE)</f>
        <v>#N/A</v>
      </c>
      <c r="F33" s="61" t="e">
        <f>VLOOKUP(C33,Мандатная!$A$17:$H$129,5,FALSE)</f>
        <v>#N/A</v>
      </c>
      <c r="G33" s="64"/>
    </row>
    <row r="34" spans="2:7" ht="15.75">
      <c r="B34" s="62">
        <v>2</v>
      </c>
      <c r="C34" s="63"/>
      <c r="D34" s="61" t="e">
        <f>VLOOKUP(C34,Мандатная!$A$17:$H$129,2,FALSE)</f>
        <v>#N/A</v>
      </c>
      <c r="E34" s="61" t="e">
        <f>VLOOKUP(C34,Мандатная!$A$17:$H$129,3,FALSE)</f>
        <v>#N/A</v>
      </c>
      <c r="F34" s="61" t="e">
        <f>VLOOKUP(C34,Мандатная!$A$17:$H$129,5,FALSE)</f>
        <v>#N/A</v>
      </c>
      <c r="G34" s="64"/>
    </row>
    <row r="35" spans="2:7" ht="15.75">
      <c r="B35" s="62">
        <v>3</v>
      </c>
      <c r="C35" s="63"/>
      <c r="D35" s="61" t="e">
        <f>VLOOKUP(C35,Мандатная!$A$17:$H$129,2,FALSE)</f>
        <v>#N/A</v>
      </c>
      <c r="E35" s="61" t="e">
        <f>VLOOKUP(C35,Мандатная!$A$17:$H$129,3,FALSE)</f>
        <v>#N/A</v>
      </c>
      <c r="F35" s="61" t="e">
        <f>VLOOKUP(C35,Мандатная!$A$17:$H$129,5,FALSE)</f>
        <v>#N/A</v>
      </c>
      <c r="G35" s="64"/>
    </row>
    <row r="36" spans="2:7" ht="15.75">
      <c r="B36" s="62">
        <v>4</v>
      </c>
      <c r="C36" s="63"/>
      <c r="D36" s="61" t="e">
        <f>VLOOKUP(C36,Мандатная!$A$17:$H$129,2,FALSE)</f>
        <v>#N/A</v>
      </c>
      <c r="E36" s="61" t="e">
        <f>VLOOKUP(C36,Мандатная!$A$17:$H$129,3,FALSE)</f>
        <v>#N/A</v>
      </c>
      <c r="F36" s="61" t="e">
        <f>VLOOKUP(C36,Мандатная!$A$17:$H$129,5,FALSE)</f>
        <v>#N/A</v>
      </c>
      <c r="G36" s="64"/>
    </row>
    <row r="37" spans="2:10" ht="15.75">
      <c r="B37" s="62">
        <v>5</v>
      </c>
      <c r="C37" s="63"/>
      <c r="D37" s="61" t="e">
        <f>VLOOKUP(C37,Мандатная!$A$17:$H$129,2,FALSE)</f>
        <v>#N/A</v>
      </c>
      <c r="E37" s="61" t="e">
        <f>VLOOKUP(C37,Мандатная!$A$17:$H$129,3,FALSE)</f>
        <v>#N/A</v>
      </c>
      <c r="F37" s="61" t="e">
        <f>VLOOKUP(C37,Мандатная!$A$17:$H$129,5,FALSE)</f>
        <v>#N/A</v>
      </c>
      <c r="G37" s="64"/>
      <c r="J37" s="2"/>
    </row>
    <row r="38" spans="2:7" ht="15.75">
      <c r="B38" s="62">
        <v>6</v>
      </c>
      <c r="C38" s="63"/>
      <c r="D38" s="61" t="e">
        <f>VLOOKUP(C38,Мандатная!$A$17:$H$129,2,FALSE)</f>
        <v>#N/A</v>
      </c>
      <c r="E38" s="61" t="e">
        <f>VLOOKUP(C38,Мандатная!$A$17:$H$129,3,FALSE)</f>
        <v>#N/A</v>
      </c>
      <c r="F38" s="61" t="e">
        <f>VLOOKUP(C38,Мандатная!$A$17:$H$129,5,FALSE)</f>
        <v>#N/A</v>
      </c>
      <c r="G38" s="64"/>
    </row>
    <row r="39" spans="2:7" ht="15.75">
      <c r="B39" s="62">
        <v>7</v>
      </c>
      <c r="C39" s="63"/>
      <c r="D39" s="61" t="e">
        <f>VLOOKUP(C39,Мандатная!$A$17:$H$129,2,FALSE)</f>
        <v>#N/A</v>
      </c>
      <c r="E39" s="61" t="e">
        <f>VLOOKUP(C39,Мандатная!$A$17:$H$129,3,FALSE)</f>
        <v>#N/A</v>
      </c>
      <c r="F39" s="61" t="e">
        <f>VLOOKUP(C39,Мандатная!$A$17:$H$129,5,FALSE)</f>
        <v>#N/A</v>
      </c>
      <c r="G39" s="64"/>
    </row>
    <row r="40" spans="2:7" ht="15.75">
      <c r="B40" s="62">
        <v>8</v>
      </c>
      <c r="C40" s="63"/>
      <c r="D40" s="61" t="e">
        <f>VLOOKUP(C40,Мандатная!$A$17:$H$129,2,FALSE)</f>
        <v>#N/A</v>
      </c>
      <c r="E40" s="61" t="e">
        <f>VLOOKUP(C40,Мандатная!$A$17:$H$129,3,FALSE)</f>
        <v>#N/A</v>
      </c>
      <c r="F40" s="61" t="e">
        <f>VLOOKUP(C40,Мандатная!$A$17:$H$129,5,FALSE)</f>
        <v>#N/A</v>
      </c>
      <c r="G40" s="64"/>
    </row>
    <row r="41" spans="2:6" ht="15">
      <c r="B41" s="62"/>
      <c r="C41" s="63"/>
      <c r="D41" s="61"/>
      <c r="E41" s="61"/>
      <c r="F41" s="61"/>
    </row>
    <row r="42" spans="2:7" ht="15.75">
      <c r="B42" s="65"/>
      <c r="C42" s="61"/>
      <c r="G42" s="64"/>
    </row>
    <row r="43" spans="2:7" ht="12.75">
      <c r="B43" s="65"/>
      <c r="C43" s="66"/>
      <c r="G43" s="66"/>
    </row>
    <row r="44" spans="1:7" ht="15">
      <c r="A44" s="67" t="s">
        <v>301</v>
      </c>
      <c r="B44" s="61"/>
      <c r="C44" s="61"/>
      <c r="D44" s="61"/>
      <c r="E44" s="61"/>
      <c r="F44" s="68">
        <f>Мандатная!H75</f>
        <v>0</v>
      </c>
      <c r="G44" s="66"/>
    </row>
  </sheetData>
  <sheetProtection selectLockedCells="1" selectUnlockedCells="1"/>
  <mergeCells count="4">
    <mergeCell ref="A2:G2"/>
    <mergeCell ref="A4:H4"/>
    <mergeCell ref="A6:H6"/>
    <mergeCell ref="A7:H7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7.00390625" style="0" customWidth="1"/>
    <col min="2" max="2" width="17.125" style="0" customWidth="1"/>
    <col min="3" max="3" width="12.75390625" style="0" customWidth="1"/>
    <col min="4" max="4" width="22.625" style="0" customWidth="1"/>
    <col min="5" max="5" width="11.125" style="65" customWidth="1"/>
    <col min="6" max="6" width="7.875" style="0" customWidth="1"/>
    <col min="7" max="7" width="8.125" style="0" customWidth="1"/>
  </cols>
  <sheetData>
    <row r="1" spans="1:9" ht="15.75">
      <c r="A1" s="158" t="s">
        <v>302</v>
      </c>
      <c r="B1" s="158"/>
      <c r="C1" s="158"/>
      <c r="D1" s="158"/>
      <c r="E1" s="158"/>
      <c r="F1" s="158"/>
      <c r="G1" s="158"/>
      <c r="H1" s="2"/>
      <c r="I1" s="2"/>
    </row>
    <row r="2" spans="1:9" ht="12.75">
      <c r="A2" s="2"/>
      <c r="B2" s="2"/>
      <c r="C2" s="2"/>
      <c r="D2" s="2"/>
      <c r="E2" s="20" t="s">
        <v>303</v>
      </c>
      <c r="F2" s="2"/>
      <c r="G2" s="2"/>
      <c r="H2" s="2"/>
      <c r="I2" s="2"/>
    </row>
    <row r="3" spans="1:9" ht="15.75">
      <c r="A3" s="158" t="s">
        <v>304</v>
      </c>
      <c r="B3" s="158"/>
      <c r="C3" s="158"/>
      <c r="D3" s="158"/>
      <c r="E3" s="158"/>
      <c r="F3" s="158"/>
      <c r="G3" s="158"/>
      <c r="H3" s="2"/>
      <c r="I3" s="2"/>
    </row>
    <row r="4" spans="1:9" ht="12.75">
      <c r="A4" s="2"/>
      <c r="B4" s="2"/>
      <c r="C4" s="2"/>
      <c r="D4" s="2"/>
      <c r="E4" s="20"/>
      <c r="F4" s="2"/>
      <c r="G4" s="2"/>
      <c r="H4" s="2"/>
      <c r="I4" s="2"/>
    </row>
    <row r="5" spans="1:10" ht="12.75" customHeight="1">
      <c r="A5" s="159" t="s">
        <v>6</v>
      </c>
      <c r="B5" s="160" t="s">
        <v>7</v>
      </c>
      <c r="C5" s="161" t="s">
        <v>8</v>
      </c>
      <c r="D5" s="162" t="s">
        <v>10</v>
      </c>
      <c r="E5" s="156" t="s">
        <v>300</v>
      </c>
      <c r="F5" s="156" t="s">
        <v>305</v>
      </c>
      <c r="G5" s="156" t="s">
        <v>306</v>
      </c>
      <c r="H5" s="156" t="s">
        <v>307</v>
      </c>
      <c r="I5" s="156" t="s">
        <v>308</v>
      </c>
      <c r="J5" s="157" t="s">
        <v>6</v>
      </c>
    </row>
    <row r="6" spans="1:10" ht="23.25" customHeight="1">
      <c r="A6" s="159"/>
      <c r="B6" s="160"/>
      <c r="C6" s="161"/>
      <c r="D6" s="162"/>
      <c r="E6" s="156"/>
      <c r="F6" s="156"/>
      <c r="G6" s="156"/>
      <c r="H6" s="156"/>
      <c r="I6" s="156"/>
      <c r="J6" s="157"/>
    </row>
    <row r="7" spans="1:13" ht="15.75">
      <c r="A7" s="69" t="s">
        <v>55</v>
      </c>
      <c r="B7" s="31" t="s">
        <v>235</v>
      </c>
      <c r="C7" s="31" t="s">
        <v>236</v>
      </c>
      <c r="D7" s="3" t="s">
        <v>238</v>
      </c>
      <c r="E7" s="66" t="s">
        <v>309</v>
      </c>
      <c r="F7" s="70">
        <f>VLOOKUP(E7,ТабПлав!$A$4:$B$1306,2)</f>
        <v>526</v>
      </c>
      <c r="G7" s="3">
        <f>RANK(F7,$F$7:$F$74,0)</f>
        <v>18</v>
      </c>
      <c r="H7" s="3"/>
      <c r="I7" s="70"/>
      <c r="J7" s="71" t="s">
        <v>55</v>
      </c>
      <c r="M7" s="72"/>
    </row>
    <row r="8" spans="1:13" ht="15.75">
      <c r="A8" s="69" t="s">
        <v>22</v>
      </c>
      <c r="B8" s="31" t="s">
        <v>240</v>
      </c>
      <c r="C8" s="31" t="s">
        <v>61</v>
      </c>
      <c r="D8" s="3"/>
      <c r="E8" s="66" t="s">
        <v>310</v>
      </c>
      <c r="F8" s="70">
        <f>VLOOKUP(E8,ТабПлав!$A$4:$B$1306,2)</f>
        <v>542</v>
      </c>
      <c r="G8" s="3">
        <f>RANK(F8,$F$7:$F$74,0)</f>
        <v>16</v>
      </c>
      <c r="H8" s="3"/>
      <c r="I8" s="70"/>
      <c r="J8" s="71" t="s">
        <v>22</v>
      </c>
      <c r="M8" s="72"/>
    </row>
    <row r="9" spans="1:13" ht="15.75">
      <c r="A9" s="69" t="s">
        <v>200</v>
      </c>
      <c r="B9" s="31" t="s">
        <v>242</v>
      </c>
      <c r="C9" s="31" t="s">
        <v>243</v>
      </c>
      <c r="D9" s="3"/>
      <c r="E9" s="66" t="s">
        <v>311</v>
      </c>
      <c r="F9" s="70">
        <f>VLOOKUP(E9,ТабПлав!$A$4:$B$1306,2)</f>
        <v>902</v>
      </c>
      <c r="G9" s="3">
        <f>RANK(F9,$F$7:$F$74,0)</f>
        <v>10</v>
      </c>
      <c r="H9" s="3"/>
      <c r="I9" s="70"/>
      <c r="J9" s="71" t="s">
        <v>200</v>
      </c>
      <c r="M9" s="72"/>
    </row>
    <row r="10" spans="1:13" ht="15">
      <c r="A10" s="73" t="s">
        <v>312</v>
      </c>
      <c r="B10" s="74"/>
      <c r="C10" s="3"/>
      <c r="D10" s="3"/>
      <c r="E10" s="69"/>
      <c r="F10" s="70"/>
      <c r="G10" s="3"/>
      <c r="H10" s="75">
        <f>SUM(F7:F9)</f>
        <v>1970</v>
      </c>
      <c r="I10" s="75">
        <f>RANK(H10,$H$10:$H$29,0)</f>
        <v>5</v>
      </c>
      <c r="J10" s="76" t="s">
        <v>312</v>
      </c>
      <c r="M10" s="72"/>
    </row>
    <row r="11" spans="1:10" ht="15.75">
      <c r="A11" s="69" t="s">
        <v>86</v>
      </c>
      <c r="B11" s="36" t="s">
        <v>246</v>
      </c>
      <c r="C11" s="3" t="str">
        <f>VLOOKUP(A11,Мандатная!$A$17:$H$131,3,FALSE)</f>
        <v>Виктория</v>
      </c>
      <c r="D11" s="21" t="str">
        <f>VLOOKUP(A11,Мандатная!$A$17:$H$131,5,FALSE)</f>
        <v>Воронеж</v>
      </c>
      <c r="E11" s="66" t="s">
        <v>313</v>
      </c>
      <c r="F11" s="70">
        <f>VLOOKUP(E11,ТабПлав!$A$4:$B$1306,2)</f>
        <v>997</v>
      </c>
      <c r="G11" s="3">
        <f>RANK(F11,$F$7:$F$74,0)</f>
        <v>8</v>
      </c>
      <c r="H11" s="3"/>
      <c r="I11" s="3"/>
      <c r="J11" s="71" t="s">
        <v>86</v>
      </c>
    </row>
    <row r="12" spans="1:10" ht="15.75">
      <c r="A12" s="69" t="s">
        <v>28</v>
      </c>
      <c r="B12" s="31" t="s">
        <v>250</v>
      </c>
      <c r="C12" s="3" t="str">
        <f>VLOOKUP(A12,Мандатная!$A$17:$H$131,3,FALSE)</f>
        <v>Екатерина</v>
      </c>
      <c r="D12" s="21">
        <f>VLOOKUP(A12,Мандатная!$A$17:$H$131,5,FALSE)</f>
        <v>0</v>
      </c>
      <c r="E12" s="66" t="s">
        <v>314</v>
      </c>
      <c r="F12" s="70">
        <f>VLOOKUP(E12,ТабПлав!$A$4:$B$1306,2)</f>
        <v>755</v>
      </c>
      <c r="G12" s="3">
        <f>RANK(F12,$F$7:$F$74,0)</f>
        <v>15</v>
      </c>
      <c r="H12" s="3"/>
      <c r="I12" s="3"/>
      <c r="J12" s="71" t="s">
        <v>28</v>
      </c>
    </row>
    <row r="13" spans="1:10" ht="15.75">
      <c r="A13" s="69" t="s">
        <v>170</v>
      </c>
      <c r="B13" s="31" t="s">
        <v>253</v>
      </c>
      <c r="C13" s="3" t="str">
        <f>VLOOKUP(A13,Мандатная!$A$17:$H$131,3,FALSE)</f>
        <v>Валерия</v>
      </c>
      <c r="D13" s="21">
        <f>VLOOKUP(A13,Мандатная!$A$17:$H$131,5,FALSE)</f>
        <v>0</v>
      </c>
      <c r="E13" s="66" t="s">
        <v>315</v>
      </c>
      <c r="F13" s="70">
        <f>VLOOKUP(E13,ТабПлав!$A$4:$B$1306,2)</f>
        <v>867</v>
      </c>
      <c r="G13" s="3">
        <f>RANK(F13,$F$7:$F$74,0)</f>
        <v>13</v>
      </c>
      <c r="H13" s="3"/>
      <c r="I13" s="3"/>
      <c r="J13" s="71" t="s">
        <v>170</v>
      </c>
    </row>
    <row r="14" spans="1:10" ht="15">
      <c r="A14" s="73" t="s">
        <v>316</v>
      </c>
      <c r="B14" s="74"/>
      <c r="C14" s="3"/>
      <c r="D14" s="3"/>
      <c r="E14" s="69"/>
      <c r="F14" s="70"/>
      <c r="G14" s="3"/>
      <c r="H14" s="75">
        <f>SUM(F11:F13)</f>
        <v>2619</v>
      </c>
      <c r="I14" s="75">
        <f>RANK(H14,$H$10:$H$29,0)</f>
        <v>3</v>
      </c>
      <c r="J14" s="76" t="s">
        <v>316</v>
      </c>
    </row>
    <row r="15" spans="1:10" ht="15.75">
      <c r="A15" s="69" t="s">
        <v>45</v>
      </c>
      <c r="B15" s="42" t="s">
        <v>255</v>
      </c>
      <c r="C15" s="3" t="str">
        <f>VLOOKUP(A15,Мандатная!$A$17:$H$131,3,FALSE)</f>
        <v>Ольга</v>
      </c>
      <c r="D15" s="3" t="str">
        <f>VLOOKUP(A15,Мандатная!$A$17:$H$131,5,FALSE)</f>
        <v>Екатеринбург-1</v>
      </c>
      <c r="E15" s="66" t="s">
        <v>317</v>
      </c>
      <c r="F15" s="70">
        <f>VLOOKUP(E15,ТабПлав!$A$4:$B$1306,2)</f>
        <v>1178</v>
      </c>
      <c r="G15" s="3">
        <f>RANK(F15,$F$7:$F$74,0)</f>
        <v>1</v>
      </c>
      <c r="H15" s="3"/>
      <c r="I15" s="3"/>
      <c r="J15" s="71" t="s">
        <v>45</v>
      </c>
    </row>
    <row r="16" spans="1:10" ht="15.75">
      <c r="A16" s="69" t="s">
        <v>89</v>
      </c>
      <c r="B16" s="42" t="s">
        <v>258</v>
      </c>
      <c r="C16" s="3" t="str">
        <f>VLOOKUP(A16,Мандатная!$A$17:$H$131,3,FALSE)</f>
        <v>Мария</v>
      </c>
      <c r="D16" s="3">
        <f>VLOOKUP(A16,Мандатная!$A$17:$H$131,5,FALSE)</f>
        <v>0</v>
      </c>
      <c r="E16" s="66" t="s">
        <v>318</v>
      </c>
      <c r="F16" s="70">
        <f>VLOOKUP(E16,ТабПлав!$A$4:$B$1306,2)</f>
        <v>1093</v>
      </c>
      <c r="G16" s="3">
        <f>RANK(F16,$F$7:$F$74,0)</f>
        <v>2</v>
      </c>
      <c r="H16" s="3"/>
      <c r="I16" s="3"/>
      <c r="J16" s="71" t="s">
        <v>89</v>
      </c>
    </row>
    <row r="17" spans="1:10" ht="15.75">
      <c r="A17" s="69" t="s">
        <v>34</v>
      </c>
      <c r="B17" s="42" t="s">
        <v>260</v>
      </c>
      <c r="C17" s="3" t="str">
        <f>VLOOKUP(A17,Мандатная!$A$17:$H$131,3,FALSE)</f>
        <v>Екатерина</v>
      </c>
      <c r="D17" s="3">
        <f>VLOOKUP(A17,Мандатная!$A$17:$H$131,5,FALSE)</f>
        <v>0</v>
      </c>
      <c r="E17" s="66" t="s">
        <v>319</v>
      </c>
      <c r="F17" s="70">
        <f>VLOOKUP(E17,ТабПлав!$A$4:$B$1306,2)</f>
        <v>1064</v>
      </c>
      <c r="G17" s="3">
        <f>RANK(F17,$F$7:$F$74,0)</f>
        <v>4</v>
      </c>
      <c r="H17" s="3"/>
      <c r="I17" s="3"/>
      <c r="J17" s="71" t="s">
        <v>34</v>
      </c>
    </row>
    <row r="18" spans="1:10" ht="15">
      <c r="A18" s="73" t="s">
        <v>320</v>
      </c>
      <c r="B18" s="77"/>
      <c r="C18" s="3"/>
      <c r="D18" s="3"/>
      <c r="E18" s="69"/>
      <c r="F18" s="70"/>
      <c r="G18" s="3"/>
      <c r="H18" s="75">
        <f>SUM(F15:F17)</f>
        <v>3335</v>
      </c>
      <c r="I18" s="75">
        <f>RANK(H18,$H$10:$H$29,0)</f>
        <v>1</v>
      </c>
      <c r="J18" s="76" t="s">
        <v>320</v>
      </c>
    </row>
    <row r="19" spans="1:10" ht="15">
      <c r="A19" s="69" t="s">
        <v>64</v>
      </c>
      <c r="B19" s="45" t="s">
        <v>263</v>
      </c>
      <c r="C19" s="3" t="str">
        <f>VLOOKUP(A19,Мандатная!$A$17:$H$131,3,FALSE)</f>
        <v>Соня</v>
      </c>
      <c r="D19" s="3" t="str">
        <f>VLOOKUP(A19,Мандатная!$A$17:$H$131,5,FALSE)</f>
        <v>Ижевск</v>
      </c>
      <c r="E19" s="66" t="s">
        <v>321</v>
      </c>
      <c r="F19" s="70">
        <f>VLOOKUP(E19,ТабПлав!$A$4:$B$1306,2)</f>
        <v>970</v>
      </c>
      <c r="G19" s="3">
        <f>RANK(F19,$F$7:$F$74,0)</f>
        <v>9</v>
      </c>
      <c r="H19" s="3"/>
      <c r="I19" s="3"/>
      <c r="J19" s="71" t="s">
        <v>64</v>
      </c>
    </row>
    <row r="20" spans="1:10" ht="15">
      <c r="A20" s="69" t="s">
        <v>121</v>
      </c>
      <c r="B20" s="45" t="s">
        <v>267</v>
      </c>
      <c r="C20" s="3" t="str">
        <f>VLOOKUP(A20,Мандатная!$A$17:$H$131,3,FALSE)</f>
        <v>Полина</v>
      </c>
      <c r="D20" s="3">
        <f>VLOOKUP(A20,Мандатная!$A$17:$H$131,5,FALSE)</f>
        <v>0</v>
      </c>
      <c r="E20" s="66" t="s">
        <v>322</v>
      </c>
      <c r="F20" s="70">
        <f>VLOOKUP(E20,ТабПлав!$A$4:$B$1306,2)</f>
        <v>877</v>
      </c>
      <c r="G20" s="3">
        <f>RANK(F20,$F$7:$F$74,0)</f>
        <v>12</v>
      </c>
      <c r="H20" s="3"/>
      <c r="I20" s="3"/>
      <c r="J20" s="71" t="s">
        <v>121</v>
      </c>
    </row>
    <row r="21" spans="1:10" ht="15">
      <c r="A21" s="69" t="s">
        <v>39</v>
      </c>
      <c r="B21" s="45" t="s">
        <v>269</v>
      </c>
      <c r="C21" s="3" t="str">
        <f>VLOOKUP(A21,Мандатная!$A$17:$H$131,3,FALSE)</f>
        <v>Алина</v>
      </c>
      <c r="D21" s="3">
        <f>VLOOKUP(A21,Мандатная!$A$17:$H$131,5,FALSE)</f>
        <v>0</v>
      </c>
      <c r="E21" s="66" t="s">
        <v>323</v>
      </c>
      <c r="F21" s="70">
        <f>VLOOKUP(E21,ТабПлав!$A$4:$B$1306,2)</f>
        <v>531</v>
      </c>
      <c r="G21" s="3">
        <f>RANK(F21,$F$7:$F$74,0)</f>
        <v>17</v>
      </c>
      <c r="H21" s="3"/>
      <c r="I21" s="3"/>
      <c r="J21" s="71" t="s">
        <v>39</v>
      </c>
    </row>
    <row r="22" spans="1:10" ht="15">
      <c r="A22" s="73" t="s">
        <v>324</v>
      </c>
      <c r="B22" s="77"/>
      <c r="C22" s="3"/>
      <c r="D22" s="3"/>
      <c r="E22" s="69"/>
      <c r="F22" s="70"/>
      <c r="G22" s="3"/>
      <c r="H22" s="75">
        <f>SUM(F19:F21)</f>
        <v>2378</v>
      </c>
      <c r="I22" s="75">
        <f>RANK(H22,$H$10:$H$29,0)</f>
        <v>4</v>
      </c>
      <c r="J22" s="76" t="s">
        <v>324</v>
      </c>
    </row>
    <row r="23" spans="1:10" ht="15.75">
      <c r="A23" s="69" t="s">
        <v>72</v>
      </c>
      <c r="B23" s="42" t="s">
        <v>271</v>
      </c>
      <c r="C23" s="3" t="str">
        <f>VLOOKUP(A23,Мандатная!$A$17:$H$131,3,FALSE)</f>
        <v>София</v>
      </c>
      <c r="D23" s="3" t="str">
        <f>VLOOKUP(A23,Мандатная!$A$17:$H$131,5,FALSE)</f>
        <v>Екатеринбург-2</v>
      </c>
      <c r="E23" s="66" t="s">
        <v>325</v>
      </c>
      <c r="F23" s="70">
        <f>VLOOKUP(E23,ТабПлав!$A$4:$B$1306,2)</f>
        <v>1028</v>
      </c>
      <c r="G23" s="3">
        <f>RANK(F23,$F$7:$F$74,0)</f>
        <v>6</v>
      </c>
      <c r="H23" s="3"/>
      <c r="I23" s="3"/>
      <c r="J23" s="71" t="s">
        <v>72</v>
      </c>
    </row>
    <row r="24" spans="1:10" ht="15.75">
      <c r="A24" s="69" t="s">
        <v>124</v>
      </c>
      <c r="B24" s="42" t="s">
        <v>275</v>
      </c>
      <c r="C24" s="3" t="str">
        <f>VLOOKUP(A24,Мандатная!$A$17:$H$131,3,FALSE)</f>
        <v>Кристина</v>
      </c>
      <c r="D24" s="21">
        <f>VLOOKUP(A24,Мандатная!$A$17:$H$131,5,FALSE)</f>
        <v>0</v>
      </c>
      <c r="E24" s="66" t="s">
        <v>326</v>
      </c>
      <c r="F24" s="70">
        <f>VLOOKUP(E24,ТабПлав!$A$4:$B$1306,2)</f>
        <v>1021</v>
      </c>
      <c r="G24" s="3">
        <f>RANK(F24,$F$7:$F$74,0)</f>
        <v>7</v>
      </c>
      <c r="H24" s="3"/>
      <c r="I24" s="3"/>
      <c r="J24" s="71" t="s">
        <v>124</v>
      </c>
    </row>
    <row r="25" spans="1:10" ht="15.75">
      <c r="A25" s="69" t="s">
        <v>15</v>
      </c>
      <c r="B25" s="42" t="s">
        <v>278</v>
      </c>
      <c r="C25" s="3" t="str">
        <f>VLOOKUP(A25,Мандатная!$A$17:$H$131,3,FALSE)</f>
        <v>Анастасия</v>
      </c>
      <c r="D25" s="3">
        <f>VLOOKUP(A25,Мандатная!$A$17:$H$131,5,FALSE)</f>
        <v>0</v>
      </c>
      <c r="E25" s="66" t="s">
        <v>327</v>
      </c>
      <c r="F25" s="70">
        <f>VLOOKUP(E25,ТабПлав!$A$4:$B$1306,2)</f>
        <v>1044</v>
      </c>
      <c r="G25" s="3">
        <f>RANK(F25,$F$7:$F$74,0)</f>
        <v>5</v>
      </c>
      <c r="H25" s="2"/>
      <c r="I25" s="2"/>
      <c r="J25" s="71" t="s">
        <v>15</v>
      </c>
    </row>
    <row r="26" spans="1:10" ht="15">
      <c r="A26" s="73" t="s">
        <v>328</v>
      </c>
      <c r="B26" s="3"/>
      <c r="C26" s="3"/>
      <c r="D26" s="3"/>
      <c r="E26" s="69"/>
      <c r="F26" s="70"/>
      <c r="G26" s="3"/>
      <c r="H26" s="75">
        <f>SUM(F23:F25)</f>
        <v>3093</v>
      </c>
      <c r="I26" s="75">
        <f>RANK(H26,$H$10:$H$29,0)</f>
        <v>2</v>
      </c>
      <c r="J26" s="76" t="s">
        <v>328</v>
      </c>
    </row>
    <row r="27" spans="1:11" ht="15.75">
      <c r="A27" s="69" t="s">
        <v>107</v>
      </c>
      <c r="B27" s="31" t="s">
        <v>280</v>
      </c>
      <c r="C27" s="3" t="str">
        <f>VLOOKUP(A27,Мандатная!$A$17:$H$131,3,FALSE)</f>
        <v>Александра</v>
      </c>
      <c r="D27" s="3" t="str">
        <f>VLOOKUP(A27,Мандатная!$A$17:$H$131,5,FALSE)</f>
        <v>Воронеж-лично</v>
      </c>
      <c r="E27" s="66" t="s">
        <v>329</v>
      </c>
      <c r="F27" s="70">
        <f>VLOOKUP(E27,ТабПлав!$A$4:$B$1306,2)</f>
        <v>306</v>
      </c>
      <c r="G27" s="3">
        <f>RANK(F27,$F$7:$F$74,0)</f>
        <v>19</v>
      </c>
      <c r="H27" s="3"/>
      <c r="I27" s="3"/>
      <c r="J27" s="71" t="s">
        <v>107</v>
      </c>
      <c r="K27" s="2"/>
    </row>
    <row r="28" spans="1:10" ht="15.75">
      <c r="A28" s="69" t="s">
        <v>59</v>
      </c>
      <c r="B28" s="42" t="s">
        <v>283</v>
      </c>
      <c r="C28" s="3" t="str">
        <f>VLOOKUP(A28,Мандатная!$A$17:$H$131,3,FALSE)</f>
        <v>Лада</v>
      </c>
      <c r="D28" s="21" t="str">
        <f>VLOOKUP(A28,Мандатная!$A$17:$H$131,5,FALSE)</f>
        <v>Екатеринбург-лично</v>
      </c>
      <c r="E28" s="66" t="s">
        <v>330</v>
      </c>
      <c r="F28" s="70">
        <f>VLOOKUP(E28,ТабПлав!$A$4:$B$1306,2)</f>
        <v>1080</v>
      </c>
      <c r="G28" s="3">
        <f>RANK(F28,$F$7:$F$74,0)</f>
        <v>3</v>
      </c>
      <c r="H28" s="3"/>
      <c r="I28" s="3"/>
      <c r="J28" s="71" t="s">
        <v>59</v>
      </c>
    </row>
    <row r="29" spans="1:10" ht="15.75">
      <c r="A29" s="69" t="s">
        <v>221</v>
      </c>
      <c r="B29" s="31" t="s">
        <v>287</v>
      </c>
      <c r="C29" s="3" t="str">
        <f>VLOOKUP(A29,Мандатная!$A$17:$H$131,3,FALSE)</f>
        <v>Ева</v>
      </c>
      <c r="D29" s="3" t="str">
        <f>VLOOKUP(A29,Мандатная!$A$17:$H$131,5,FALSE)</f>
        <v>Саратов-лично</v>
      </c>
      <c r="E29" s="66" t="s">
        <v>331</v>
      </c>
      <c r="F29" s="70">
        <f>VLOOKUP(E29,ТабПлав!$A$4:$B$1306,2)</f>
        <v>880</v>
      </c>
      <c r="G29" s="3">
        <f>RANK(F29,$F$7:$F$74,0)</f>
        <v>11</v>
      </c>
      <c r="H29" s="2"/>
      <c r="I29" s="2"/>
      <c r="J29" s="71" t="s">
        <v>221</v>
      </c>
    </row>
    <row r="30" spans="1:10" ht="15">
      <c r="A30" s="73" t="s">
        <v>332</v>
      </c>
      <c r="B30" s="3"/>
      <c r="C30" s="3"/>
      <c r="D30" s="3"/>
      <c r="E30" s="69"/>
      <c r="F30" s="70"/>
      <c r="G30" s="3"/>
      <c r="H30" s="75">
        <f>SUM(F27:F29)</f>
        <v>2266</v>
      </c>
      <c r="I30" s="75" t="e">
        <f>RANK(H30,$H$10:$H$29,0)</f>
        <v>#N/A</v>
      </c>
      <c r="J30" s="76" t="s">
        <v>332</v>
      </c>
    </row>
    <row r="31" spans="1:10" ht="15">
      <c r="A31" s="69" t="s">
        <v>138</v>
      </c>
      <c r="B31" s="45" t="s">
        <v>292</v>
      </c>
      <c r="C31" s="3" t="str">
        <f>VLOOKUP(A31,Мандатная!$A$17:$H$131,3,FALSE)</f>
        <v>Виктория</v>
      </c>
      <c r="D31" s="3" t="str">
        <f>VLOOKUP(A31,Мандатная!$A$17:$H$131,5,FALSE)</f>
        <v>Ижевск-лично</v>
      </c>
      <c r="E31" s="66" t="s">
        <v>333</v>
      </c>
      <c r="F31" s="70">
        <f>VLOOKUP(E31,ТабПлав!$A$4:$B$1306,2)</f>
        <v>837</v>
      </c>
      <c r="G31" s="3">
        <f>RANK(F31,$F$7:$F$74,0)</f>
        <v>14</v>
      </c>
      <c r="H31" s="3"/>
      <c r="I31" s="3"/>
      <c r="J31" s="71" t="s">
        <v>138</v>
      </c>
    </row>
    <row r="32" spans="1:10" ht="15.75">
      <c r="A32" s="69" t="s">
        <v>111</v>
      </c>
      <c r="B32" s="42"/>
      <c r="C32" s="3">
        <f>VLOOKUP(A32,Мандатная!$A$17:$H$131,3,FALSE)</f>
        <v>0</v>
      </c>
      <c r="D32" s="21">
        <f>VLOOKUP(A32,Мандатная!$A$17:$H$131,5,FALSE)</f>
        <v>0</v>
      </c>
      <c r="E32" s="66" t="s">
        <v>334</v>
      </c>
      <c r="F32" s="70">
        <f>VLOOKUP(E32,ТабПлав!$A$4:$B$1306,2)</f>
        <v>0</v>
      </c>
      <c r="G32" s="3">
        <f>RANK(F32,$F$7:$F$74,0)</f>
        <v>20</v>
      </c>
      <c r="H32" s="3"/>
      <c r="I32" s="3"/>
      <c r="J32" s="71" t="s">
        <v>111</v>
      </c>
    </row>
    <row r="33" spans="1:10" ht="15.75">
      <c r="A33" s="69" t="s">
        <v>101</v>
      </c>
      <c r="B33" s="31"/>
      <c r="C33" s="3">
        <f>VLOOKUP(A33,Мандатная!$A$17:$H$131,3,FALSE)</f>
        <v>0</v>
      </c>
      <c r="D33" s="3">
        <f>VLOOKUP(A33,Мандатная!$A$17:$H$131,5,FALSE)</f>
        <v>0</v>
      </c>
      <c r="E33" s="66" t="s">
        <v>334</v>
      </c>
      <c r="F33" s="70">
        <f>VLOOKUP(E33,ТабПлав!$A$4:$B$1306,2)</f>
        <v>0</v>
      </c>
      <c r="G33" s="3">
        <f>RANK(F33,$F$7:$F$74,0)</f>
        <v>20</v>
      </c>
      <c r="H33" s="2"/>
      <c r="I33" s="2"/>
      <c r="J33" s="71" t="s">
        <v>101</v>
      </c>
    </row>
    <row r="34" spans="1:10" ht="15">
      <c r="A34" s="73" t="s">
        <v>335</v>
      </c>
      <c r="B34" s="3"/>
      <c r="C34" s="3"/>
      <c r="D34" s="3"/>
      <c r="E34" s="69"/>
      <c r="F34" s="70"/>
      <c r="G34" s="3"/>
      <c r="H34" s="75">
        <f>SUM(F31:F33)</f>
        <v>837</v>
      </c>
      <c r="I34" s="75" t="e">
        <f>RANK(H34,$H$10:$H$29,0)</f>
        <v>#N/A</v>
      </c>
      <c r="J34" s="76" t="s">
        <v>335</v>
      </c>
    </row>
  </sheetData>
  <sheetProtection selectLockedCells="1" selectUnlockedCells="1"/>
  <mergeCells count="12">
    <mergeCell ref="D5:D6"/>
    <mergeCell ref="E5:E6"/>
    <mergeCell ref="F5:F6"/>
    <mergeCell ref="G5:G6"/>
    <mergeCell ref="H5:H6"/>
    <mergeCell ref="I5:I6"/>
    <mergeCell ref="J5:J6"/>
    <mergeCell ref="A1:G1"/>
    <mergeCell ref="A3:G3"/>
    <mergeCell ref="A5:A6"/>
    <mergeCell ref="B5:B6"/>
    <mergeCell ref="C5:C6"/>
  </mergeCells>
  <printOptions/>
  <pageMargins left="0.19652777777777777" right="0" top="0.19652777777777777" bottom="0.196527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6.00390625" style="0" customWidth="1"/>
    <col min="2" max="2" width="8.00390625" style="0" customWidth="1"/>
    <col min="3" max="3" width="7.375" style="0" customWidth="1"/>
    <col min="4" max="4" width="16.625" style="0" customWidth="1"/>
    <col min="5" max="5" width="15.25390625" style="0" customWidth="1"/>
    <col min="6" max="6" width="29.875" style="0" customWidth="1"/>
    <col min="7" max="7" width="18.00390625" style="0" customWidth="1"/>
  </cols>
  <sheetData>
    <row r="1" spans="1:10" ht="15">
      <c r="A1" s="148" t="str">
        <f>Мандатная!A4</f>
        <v>Всероссийские соревнования  ДЮСТШ, СТК по  морскому троеборью</v>
      </c>
      <c r="B1" s="148"/>
      <c r="C1" s="148"/>
      <c r="D1" s="148"/>
      <c r="E1" s="148"/>
      <c r="F1" s="148"/>
      <c r="G1" s="148"/>
      <c r="H1" s="148"/>
      <c r="I1" s="55"/>
      <c r="J1" s="55"/>
    </row>
    <row r="2" ht="9.75" customHeight="1"/>
    <row r="3" spans="1:10" ht="15.75">
      <c r="A3" s="147" t="s">
        <v>336</v>
      </c>
      <c r="B3" s="147"/>
      <c r="C3" s="147"/>
      <c r="D3" s="147"/>
      <c r="E3" s="147"/>
      <c r="F3" s="147"/>
      <c r="G3" s="147"/>
      <c r="H3" s="147"/>
      <c r="I3" s="56"/>
      <c r="J3" s="56"/>
    </row>
    <row r="4" ht="9" customHeight="1">
      <c r="F4" s="2"/>
    </row>
    <row r="5" spans="1:10" ht="18">
      <c r="A5" s="149" t="s">
        <v>296</v>
      </c>
      <c r="B5" s="149"/>
      <c r="C5" s="149"/>
      <c r="D5" s="149"/>
      <c r="E5" s="149"/>
      <c r="F5" s="149"/>
      <c r="G5" s="149"/>
      <c r="H5" s="149"/>
      <c r="I5" s="57"/>
      <c r="J5" s="57"/>
    </row>
    <row r="6" spans="1:10" ht="12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15.75" customHeight="1">
      <c r="A7" s="155" t="s">
        <v>337</v>
      </c>
      <c r="B7" s="155"/>
      <c r="C7" s="155"/>
      <c r="D7" s="155"/>
      <c r="E7" s="155"/>
      <c r="F7" s="155"/>
      <c r="G7" s="155"/>
      <c r="H7" s="155"/>
      <c r="I7" s="57"/>
      <c r="J7" s="57"/>
    </row>
    <row r="9" spans="2:6" ht="18">
      <c r="B9" s="56">
        <v>12</v>
      </c>
      <c r="C9" s="78"/>
      <c r="D9" s="58" t="s">
        <v>338</v>
      </c>
      <c r="F9" s="79"/>
    </row>
    <row r="10" spans="3:7" ht="12.75">
      <c r="C10" s="60" t="s">
        <v>299</v>
      </c>
      <c r="G10" s="65" t="s">
        <v>300</v>
      </c>
    </row>
    <row r="11" spans="2:7" ht="15.75">
      <c r="B11" s="59">
        <v>1</v>
      </c>
      <c r="C11" s="80"/>
      <c r="D11" s="61" t="e">
        <f>VLOOKUP(C11,Мандатная!$A$17:$H$129,2,FALSE)</f>
        <v>#N/A</v>
      </c>
      <c r="E11" s="61" t="e">
        <f>VLOOKUP(C11,Мандатная!$A$17:$H$129,3,FALSE)</f>
        <v>#N/A</v>
      </c>
      <c r="F11" s="61" t="e">
        <f>VLOOKUP(C11,Мандатная!$A$17:$H$129,5,FALSE)</f>
        <v>#N/A</v>
      </c>
      <c r="G11" s="81"/>
    </row>
    <row r="12" spans="2:7" ht="15.75">
      <c r="B12" s="59">
        <v>2</v>
      </c>
      <c r="C12" s="80"/>
      <c r="D12" s="61" t="e">
        <f>VLOOKUP(C12,Мандатная!$A$17:$H$129,2,FALSE)</f>
        <v>#N/A</v>
      </c>
      <c r="E12" s="61" t="e">
        <f>VLOOKUP(C12,Мандатная!$A$17:$H$129,3,FALSE)</f>
        <v>#N/A</v>
      </c>
      <c r="F12" s="61" t="e">
        <f>VLOOKUP(C12,Мандатная!$A$17:$H$129,5,FALSE)</f>
        <v>#N/A</v>
      </c>
      <c r="G12" s="81"/>
    </row>
    <row r="13" spans="2:7" ht="15.75">
      <c r="B13" s="59">
        <v>3</v>
      </c>
      <c r="C13" s="80"/>
      <c r="D13" s="61" t="e">
        <f>VLOOKUP(C13,Мандатная!$A$17:$H$129,2,FALSE)</f>
        <v>#N/A</v>
      </c>
      <c r="E13" s="61" t="e">
        <f>VLOOKUP(C13,Мандатная!$A$17:$H$129,3,FALSE)</f>
        <v>#N/A</v>
      </c>
      <c r="F13" s="61" t="e">
        <f>VLOOKUP(C13,Мандатная!$A$17:$H$129,5,FALSE)</f>
        <v>#N/A</v>
      </c>
      <c r="G13" s="81"/>
    </row>
    <row r="14" spans="2:7" ht="15.75">
      <c r="B14" s="59">
        <v>9</v>
      </c>
      <c r="C14" s="80"/>
      <c r="D14" s="61" t="e">
        <f>VLOOKUP(C14,Мандатная!$A$17:$H$129,2,FALSE)</f>
        <v>#N/A</v>
      </c>
      <c r="E14" s="61" t="e">
        <f>VLOOKUP(C14,Мандатная!$A$17:$H$129,3,FALSE)</f>
        <v>#N/A</v>
      </c>
      <c r="F14" s="61" t="e">
        <f>VLOOKUP(C14,Мандатная!$A$17:$H$129,5,FALSE)</f>
        <v>#N/A</v>
      </c>
      <c r="G14" s="81"/>
    </row>
    <row r="15" spans="2:7" ht="15.75">
      <c r="B15" s="59">
        <v>5</v>
      </c>
      <c r="C15" s="80"/>
      <c r="D15" s="61" t="e">
        <f>VLOOKUP(C15,Мандатная!$A$17:$H$129,2,FALSE)</f>
        <v>#N/A</v>
      </c>
      <c r="E15" s="61" t="e">
        <f>VLOOKUP(C15,Мандатная!$A$17:$H$129,3,FALSE)</f>
        <v>#N/A</v>
      </c>
      <c r="F15" s="61" t="e">
        <f>VLOOKUP(C15,Мандатная!$A$17:$H$129,5,FALSE)</f>
        <v>#N/A</v>
      </c>
      <c r="G15" s="81"/>
    </row>
    <row r="16" spans="2:7" ht="15.75">
      <c r="B16" s="59">
        <v>6</v>
      </c>
      <c r="C16" s="80"/>
      <c r="D16" s="61" t="e">
        <f>VLOOKUP(C16,Мандатная!$A$17:$H$129,2,FALSE)</f>
        <v>#N/A</v>
      </c>
      <c r="E16" s="61" t="e">
        <f>VLOOKUP(C16,Мандатная!$A$17:$H$129,3,FALSE)</f>
        <v>#N/A</v>
      </c>
      <c r="F16" s="61" t="e">
        <f>VLOOKUP(C16,Мандатная!$A$17:$H$129,5,FALSE)</f>
        <v>#N/A</v>
      </c>
      <c r="G16" s="81"/>
    </row>
    <row r="17" spans="2:7" ht="15.75">
      <c r="B17" s="59">
        <v>7</v>
      </c>
      <c r="C17" s="80"/>
      <c r="D17" s="61" t="e">
        <f>VLOOKUP(C17,Мандатная!$A$17:$H$129,2,FALSE)</f>
        <v>#N/A</v>
      </c>
      <c r="E17" s="61" t="e">
        <f>VLOOKUP(C17,Мандатная!$A$17:$H$129,3,FALSE)</f>
        <v>#N/A</v>
      </c>
      <c r="F17" s="61" t="e">
        <f>VLOOKUP(C17,Мандатная!$A$17:$H$129,5,FALSE)</f>
        <v>#N/A</v>
      </c>
      <c r="G17" s="81"/>
    </row>
    <row r="18" spans="2:7" ht="15.75">
      <c r="B18" s="59">
        <v>8</v>
      </c>
      <c r="C18" s="80"/>
      <c r="D18" s="61" t="e">
        <f>VLOOKUP(C18,Мандатная!$A$17:$H$129,2,FALSE)</f>
        <v>#N/A</v>
      </c>
      <c r="E18" s="61" t="e">
        <f>VLOOKUP(C18,Мандатная!$A$17:$H$129,3,FALSE)</f>
        <v>#N/A</v>
      </c>
      <c r="F18" s="61" t="e">
        <f>VLOOKUP(C18,Мандатная!$A$17:$H$129,5,FALSE)</f>
        <v>#N/A</v>
      </c>
      <c r="G18" s="81"/>
    </row>
    <row r="19" spans="2:7" ht="15.75">
      <c r="B19" s="59"/>
      <c r="C19" s="80"/>
      <c r="D19" s="61"/>
      <c r="E19" s="61"/>
      <c r="F19" s="61"/>
      <c r="G19" s="81"/>
    </row>
    <row r="20" spans="2:7" ht="15.75">
      <c r="B20" s="59"/>
      <c r="C20" s="80"/>
      <c r="D20" s="82"/>
      <c r="E20" s="82"/>
      <c r="F20" s="82"/>
      <c r="G20" s="81"/>
    </row>
    <row r="21" spans="2:7" ht="15.75">
      <c r="B21" s="56">
        <f>B9+1</f>
        <v>13</v>
      </c>
      <c r="C21" s="78"/>
      <c r="D21" s="58" t="s">
        <v>338</v>
      </c>
      <c r="G21" s="81"/>
    </row>
    <row r="22" spans="2:7" ht="15.75">
      <c r="B22" s="65"/>
      <c r="C22" s="66"/>
      <c r="G22" s="81"/>
    </row>
    <row r="23" spans="2:7" ht="15.75">
      <c r="B23" s="59">
        <v>1</v>
      </c>
      <c r="C23" s="80"/>
      <c r="D23" s="61" t="e">
        <f>VLOOKUP(C23,Мандатная!$A$17:$H$129,2,FALSE)</f>
        <v>#N/A</v>
      </c>
      <c r="E23" s="61" t="e">
        <f>VLOOKUP(C23,Мандатная!$A$17:$H$129,3,FALSE)</f>
        <v>#N/A</v>
      </c>
      <c r="F23" s="61" t="e">
        <f>VLOOKUP(C23,Мандатная!$A$17:$H$129,5,FALSE)</f>
        <v>#N/A</v>
      </c>
      <c r="G23" s="81"/>
    </row>
    <row r="24" spans="2:7" ht="15.75">
      <c r="B24" s="59">
        <v>2</v>
      </c>
      <c r="C24" s="80"/>
      <c r="D24" s="61" t="e">
        <f>VLOOKUP(C24,Мандатная!$A$17:$H$129,2,FALSE)</f>
        <v>#N/A</v>
      </c>
      <c r="E24" s="61" t="e">
        <f>VLOOKUP(C24,Мандатная!$A$17:$H$129,3,FALSE)</f>
        <v>#N/A</v>
      </c>
      <c r="F24" s="61" t="e">
        <f>VLOOKUP(C24,Мандатная!$A$17:$H$129,5,FALSE)</f>
        <v>#N/A</v>
      </c>
      <c r="G24" s="81"/>
    </row>
    <row r="25" spans="2:7" ht="15.75">
      <c r="B25" s="59">
        <v>3</v>
      </c>
      <c r="C25" s="80"/>
      <c r="D25" s="61" t="e">
        <f>VLOOKUP(C25,Мандатная!$A$17:$H$129,2,FALSE)</f>
        <v>#N/A</v>
      </c>
      <c r="E25" s="61" t="e">
        <f>VLOOKUP(C25,Мандатная!$A$17:$H$129,3,FALSE)</f>
        <v>#N/A</v>
      </c>
      <c r="F25" s="61" t="e">
        <f>VLOOKUP(C25,Мандатная!$A$17:$H$129,5,FALSE)</f>
        <v>#N/A</v>
      </c>
      <c r="G25" s="81"/>
    </row>
    <row r="26" spans="2:7" ht="15.75">
      <c r="B26" s="59">
        <v>4</v>
      </c>
      <c r="C26" s="80"/>
      <c r="D26" s="61" t="e">
        <f>VLOOKUP(C26,Мандатная!$A$17:$H$129,2,FALSE)</f>
        <v>#N/A</v>
      </c>
      <c r="E26" s="61" t="e">
        <f>VLOOKUP(C26,Мандатная!$A$17:$H$129,3,FALSE)</f>
        <v>#N/A</v>
      </c>
      <c r="F26" s="61" t="e">
        <f>VLOOKUP(C26,Мандатная!$A$17:$H$129,5,FALSE)</f>
        <v>#N/A</v>
      </c>
      <c r="G26" s="81"/>
    </row>
    <row r="27" spans="2:7" ht="15.75">
      <c r="B27" s="59">
        <v>5</v>
      </c>
      <c r="C27" s="80"/>
      <c r="D27" s="61" t="e">
        <f>VLOOKUP(C27,Мандатная!$A$17:$H$129,2,FALSE)</f>
        <v>#N/A</v>
      </c>
      <c r="E27" s="61" t="e">
        <f>VLOOKUP(C27,Мандатная!$A$17:$H$129,3,FALSE)</f>
        <v>#N/A</v>
      </c>
      <c r="F27" s="61" t="e">
        <f>VLOOKUP(C27,Мандатная!$A$17:$H$129,5,FALSE)</f>
        <v>#N/A</v>
      </c>
      <c r="G27" s="81"/>
    </row>
    <row r="28" spans="2:7" ht="15.75">
      <c r="B28" s="59">
        <v>6</v>
      </c>
      <c r="C28" s="80"/>
      <c r="D28" s="61" t="e">
        <f>VLOOKUP(C28,Мандатная!$A$17:$H$129,2,FALSE)</f>
        <v>#N/A</v>
      </c>
      <c r="E28" s="61" t="e">
        <f>VLOOKUP(C28,Мандатная!$A$17:$H$129,3,FALSE)</f>
        <v>#N/A</v>
      </c>
      <c r="F28" s="61" t="e">
        <f>VLOOKUP(C28,Мандатная!$A$17:$H$129,5,FALSE)</f>
        <v>#N/A</v>
      </c>
      <c r="G28" s="81"/>
    </row>
    <row r="29" spans="2:7" ht="15.75">
      <c r="B29" s="59">
        <v>7</v>
      </c>
      <c r="C29" s="80"/>
      <c r="D29" s="61" t="e">
        <f>VLOOKUP(C29,Мандатная!$A$17:$H$129,2,FALSE)</f>
        <v>#N/A</v>
      </c>
      <c r="E29" s="61" t="e">
        <f>VLOOKUP(C29,Мандатная!$A$17:$H$129,3,FALSE)</f>
        <v>#N/A</v>
      </c>
      <c r="F29" s="61" t="e">
        <f>VLOOKUP(C29,Мандатная!$A$17:$H$129,5,FALSE)</f>
        <v>#N/A</v>
      </c>
      <c r="G29" s="81"/>
    </row>
    <row r="30" spans="2:7" ht="15.75">
      <c r="B30" s="59">
        <v>8</v>
      </c>
      <c r="C30" s="80"/>
      <c r="D30" s="61" t="e">
        <f>VLOOKUP(C30,Мандатная!$A$17:$H$129,2,FALSE)</f>
        <v>#N/A</v>
      </c>
      <c r="E30" s="61" t="e">
        <f>VLOOKUP(C30,Мандатная!$A$17:$H$129,3,FALSE)</f>
        <v>#N/A</v>
      </c>
      <c r="F30" s="61" t="e">
        <f>VLOOKUP(C30,Мандатная!$A$17:$H$129,5,FALSE)</f>
        <v>#N/A</v>
      </c>
      <c r="G30" s="81"/>
    </row>
    <row r="31" spans="2:7" ht="15.75">
      <c r="B31" s="65"/>
      <c r="C31" s="66"/>
      <c r="D31" s="82"/>
      <c r="E31" s="82"/>
      <c r="F31" s="82"/>
      <c r="G31" s="81"/>
    </row>
    <row r="32" spans="2:7" ht="15.75">
      <c r="B32" s="56">
        <f>B9+2</f>
        <v>14</v>
      </c>
      <c r="C32" s="78"/>
      <c r="D32" s="58" t="s">
        <v>338</v>
      </c>
      <c r="G32" s="81"/>
    </row>
    <row r="33" spans="2:7" ht="15.75">
      <c r="B33" s="65"/>
      <c r="C33" s="66"/>
      <c r="G33" s="81"/>
    </row>
    <row r="34" spans="2:7" ht="15.75">
      <c r="B34" s="59">
        <v>1</v>
      </c>
      <c r="C34" s="80"/>
      <c r="D34" s="61" t="e">
        <f>VLOOKUP(C34,Мандатная!$A$17:$H$129,2,FALSE)</f>
        <v>#N/A</v>
      </c>
      <c r="E34" s="61" t="e">
        <f>VLOOKUP(C34,Мандатная!$A$17:$H$129,3,FALSE)</f>
        <v>#N/A</v>
      </c>
      <c r="F34" s="61" t="e">
        <f>VLOOKUP(C34,Мандатная!$A$17:$H$129,5,FALSE)</f>
        <v>#N/A</v>
      </c>
      <c r="G34" s="81"/>
    </row>
    <row r="35" spans="2:7" ht="15.75">
      <c r="B35" s="59">
        <v>2</v>
      </c>
      <c r="C35" s="80"/>
      <c r="D35" s="61" t="e">
        <f>VLOOKUP(C35,Мандатная!$A$17:$H$129,2,FALSE)</f>
        <v>#N/A</v>
      </c>
      <c r="E35" s="61" t="e">
        <f>VLOOKUP(C35,Мандатная!$A$17:$H$129,3,FALSE)</f>
        <v>#N/A</v>
      </c>
      <c r="F35" s="61" t="e">
        <f>VLOOKUP(C35,Мандатная!$A$17:$H$129,5,FALSE)</f>
        <v>#N/A</v>
      </c>
      <c r="G35" s="81"/>
    </row>
    <row r="36" spans="2:7" ht="15.75">
      <c r="B36" s="59">
        <v>3</v>
      </c>
      <c r="C36" s="80"/>
      <c r="D36" s="61" t="e">
        <f>VLOOKUP(C36,Мандатная!$A$17:$H$129,2,FALSE)</f>
        <v>#N/A</v>
      </c>
      <c r="E36" s="61" t="e">
        <f>VLOOKUP(C36,Мандатная!$A$17:$H$129,3,FALSE)</f>
        <v>#N/A</v>
      </c>
      <c r="F36" s="61" t="e">
        <f>VLOOKUP(C36,Мандатная!$A$17:$H$129,5,FALSE)</f>
        <v>#N/A</v>
      </c>
      <c r="G36" s="81"/>
    </row>
    <row r="37" spans="2:7" ht="15.75">
      <c r="B37" s="59">
        <v>4</v>
      </c>
      <c r="C37" s="80"/>
      <c r="D37" s="61" t="e">
        <f>VLOOKUP(C37,Мандатная!$A$17:$H$129,2,FALSE)</f>
        <v>#N/A</v>
      </c>
      <c r="E37" s="61" t="e">
        <f>VLOOKUP(C37,Мандатная!$A$17:$H$129,3,FALSE)</f>
        <v>#N/A</v>
      </c>
      <c r="F37" s="61" t="e">
        <f>VLOOKUP(C37,Мандатная!$A$17:$H$129,5,FALSE)</f>
        <v>#N/A</v>
      </c>
      <c r="G37" s="81"/>
    </row>
    <row r="38" spans="2:7" ht="15.75">
      <c r="B38" s="59">
        <v>5</v>
      </c>
      <c r="C38" s="80"/>
      <c r="D38" s="61" t="e">
        <f>VLOOKUP(C38,Мандатная!$A$17:$H$129,2,FALSE)</f>
        <v>#N/A</v>
      </c>
      <c r="E38" s="61" t="e">
        <f>VLOOKUP(C38,Мандатная!$A$17:$H$129,3,FALSE)</f>
        <v>#N/A</v>
      </c>
      <c r="F38" s="61" t="e">
        <f>VLOOKUP(C38,Мандатная!$A$17:$H$129,5,FALSE)</f>
        <v>#N/A</v>
      </c>
      <c r="G38" s="81"/>
    </row>
    <row r="39" spans="2:7" ht="15.75">
      <c r="B39" s="59">
        <v>6</v>
      </c>
      <c r="C39" s="80"/>
      <c r="D39" s="61" t="e">
        <f>VLOOKUP(C39,Мандатная!$A$17:$H$129,2,FALSE)</f>
        <v>#N/A</v>
      </c>
      <c r="E39" s="61" t="e">
        <f>VLOOKUP(C39,Мандатная!$A$17:$H$129,3,FALSE)</f>
        <v>#N/A</v>
      </c>
      <c r="F39" s="61" t="e">
        <f>VLOOKUP(C39,Мандатная!$A$17:$H$129,5,FALSE)</f>
        <v>#N/A</v>
      </c>
      <c r="G39" s="81"/>
    </row>
    <row r="40" spans="2:7" ht="15.75">
      <c r="B40" s="59">
        <v>7</v>
      </c>
      <c r="C40" s="80"/>
      <c r="D40" s="61" t="e">
        <f>VLOOKUP(C40,Мандатная!$A$17:$H$129,2,FALSE)</f>
        <v>#N/A</v>
      </c>
      <c r="E40" s="61" t="e">
        <f>VLOOKUP(C40,Мандатная!$A$17:$H$129,3,FALSE)</f>
        <v>#N/A</v>
      </c>
      <c r="F40" s="61" t="e">
        <f>VLOOKUP(C40,Мандатная!$A$17:$H$129,5,FALSE)</f>
        <v>#N/A</v>
      </c>
      <c r="G40" s="81"/>
    </row>
    <row r="41" spans="2:7" ht="15.75">
      <c r="B41" s="59">
        <v>8</v>
      </c>
      <c r="C41" s="80"/>
      <c r="D41" s="61" t="e">
        <f>VLOOKUP(C41,Мандатная!$A$17:$H$129,2,FALSE)</f>
        <v>#N/A</v>
      </c>
      <c r="E41" s="61" t="e">
        <f>VLOOKUP(C41,Мандатная!$A$17:$H$129,3,FALSE)</f>
        <v>#N/A</v>
      </c>
      <c r="F41" s="61" t="e">
        <f>VLOOKUP(C41,Мандатная!$A$17:$H$129,5,FALSE)</f>
        <v>#N/A</v>
      </c>
      <c r="G41" s="81"/>
    </row>
    <row r="42" spans="2:7" ht="15">
      <c r="B42" s="65"/>
      <c r="C42" s="61"/>
      <c r="G42" s="66"/>
    </row>
    <row r="43" spans="2:7" ht="12.75">
      <c r="B43" s="65"/>
      <c r="C43" s="66"/>
      <c r="G43" s="66"/>
    </row>
    <row r="44" spans="2:7" ht="12.75">
      <c r="B44" s="65"/>
      <c r="C44" s="66"/>
      <c r="G44" s="66"/>
    </row>
    <row r="45" spans="1:8" ht="15">
      <c r="A45" s="83" t="s">
        <v>301</v>
      </c>
      <c r="B45" s="61"/>
      <c r="C45" s="61"/>
      <c r="D45" s="61"/>
      <c r="E45" s="61"/>
      <c r="F45" s="68" t="s">
        <v>339</v>
      </c>
      <c r="G45" s="66"/>
      <c r="H45">
        <f>Мандатная!H75</f>
        <v>0</v>
      </c>
    </row>
  </sheetData>
  <sheetProtection selectLockedCells="1" selectUnlockedCells="1"/>
  <mergeCells count="4">
    <mergeCell ref="A1:H1"/>
    <mergeCell ref="A3:H3"/>
    <mergeCell ref="A5:H5"/>
    <mergeCell ref="A7:H7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6.25390625" style="0" customWidth="1"/>
    <col min="2" max="2" width="19.375" style="0" customWidth="1"/>
    <col min="3" max="3" width="16.75390625" style="0" customWidth="1"/>
    <col min="4" max="4" width="21.00390625" style="0" customWidth="1"/>
    <col min="5" max="5" width="14.375" style="0" customWidth="1"/>
    <col min="7" max="7" width="7.875" style="0" customWidth="1"/>
  </cols>
  <sheetData>
    <row r="1" spans="1:7" ht="15.75">
      <c r="A1" s="147" t="s">
        <v>340</v>
      </c>
      <c r="B1" s="147"/>
      <c r="C1" s="147"/>
      <c r="D1" s="147"/>
      <c r="E1" s="147"/>
      <c r="F1" s="147"/>
      <c r="G1" s="147"/>
    </row>
    <row r="3" spans="1:7" ht="15.75">
      <c r="A3" s="147" t="str">
        <f>Плав!A3</f>
        <v>Девушки 2003-2004 г.р.</v>
      </c>
      <c r="B3" s="147"/>
      <c r="C3" s="147"/>
      <c r="D3" s="147"/>
      <c r="E3" s="147"/>
      <c r="F3" s="147"/>
      <c r="G3" s="147"/>
    </row>
    <row r="5" spans="1:10" ht="12.75" customHeight="1">
      <c r="A5" s="164" t="s">
        <v>6</v>
      </c>
      <c r="B5" s="165" t="s">
        <v>7</v>
      </c>
      <c r="C5" s="165" t="s">
        <v>8</v>
      </c>
      <c r="D5" s="166" t="s">
        <v>10</v>
      </c>
      <c r="E5" s="163" t="s">
        <v>300</v>
      </c>
      <c r="F5" s="163" t="s">
        <v>305</v>
      </c>
      <c r="G5" s="163" t="s">
        <v>306</v>
      </c>
      <c r="H5" s="163" t="s">
        <v>307</v>
      </c>
      <c r="I5" s="163" t="s">
        <v>308</v>
      </c>
      <c r="J5" s="164" t="s">
        <v>6</v>
      </c>
    </row>
    <row r="6" spans="1:10" ht="23.25" customHeight="1">
      <c r="A6" s="164"/>
      <c r="B6" s="165"/>
      <c r="C6" s="165"/>
      <c r="D6" s="166"/>
      <c r="E6" s="163"/>
      <c r="F6" s="163"/>
      <c r="G6" s="163"/>
      <c r="H6" s="163"/>
      <c r="I6" s="163"/>
      <c r="J6" s="164"/>
    </row>
    <row r="7" spans="1:10" ht="15.75">
      <c r="A7" s="71" t="s">
        <v>55</v>
      </c>
      <c r="B7" s="31" t="s">
        <v>235</v>
      </c>
      <c r="C7" s="31" t="s">
        <v>236</v>
      </c>
      <c r="E7" s="66" t="s">
        <v>341</v>
      </c>
      <c r="F7" s="84">
        <f>VLOOKUP(E7,ТабБег!$A$4:$B$873,2)</f>
        <v>334</v>
      </c>
      <c r="G7">
        <f>RANK(F7,$F$7:$F$56,0)</f>
        <v>18</v>
      </c>
      <c r="I7" s="84"/>
      <c r="J7" s="71" t="s">
        <v>55</v>
      </c>
    </row>
    <row r="8" spans="1:10" ht="15.75">
      <c r="A8" s="71" t="s">
        <v>22</v>
      </c>
      <c r="B8" s="31" t="s">
        <v>240</v>
      </c>
      <c r="C8" s="31" t="s">
        <v>61</v>
      </c>
      <c r="E8" s="66" t="s">
        <v>342</v>
      </c>
      <c r="F8" s="84">
        <f>VLOOKUP(E8,ТабБег!$A$4:$B$873,2)</f>
        <v>469</v>
      </c>
      <c r="G8">
        <f>RANK(F8,$F$7:$F$56,0)</f>
        <v>14</v>
      </c>
      <c r="I8" s="84"/>
      <c r="J8" s="71" t="s">
        <v>22</v>
      </c>
    </row>
    <row r="9" spans="1:10" ht="15.75">
      <c r="A9" s="71" t="s">
        <v>200</v>
      </c>
      <c r="B9" s="31" t="s">
        <v>242</v>
      </c>
      <c r="C9" s="31" t="s">
        <v>243</v>
      </c>
      <c r="E9" s="66" t="s">
        <v>343</v>
      </c>
      <c r="F9" s="84">
        <f>VLOOKUP(E9,ТабБег!$A$4:$B$873,2)</f>
        <v>411</v>
      </c>
      <c r="G9">
        <f>RANK(F9,$F$7:$F$56,0)</f>
        <v>16</v>
      </c>
      <c r="I9" s="84"/>
      <c r="J9" s="71" t="s">
        <v>200</v>
      </c>
    </row>
    <row r="10" spans="1:10" ht="15.75">
      <c r="A10" s="85" t="s">
        <v>312</v>
      </c>
      <c r="B10" s="86" t="s">
        <v>238</v>
      </c>
      <c r="C10" s="86"/>
      <c r="D10" s="86"/>
      <c r="E10" s="87"/>
      <c r="F10" s="88"/>
      <c r="G10" s="86"/>
      <c r="H10" s="89">
        <f>SUM(F7:F9)</f>
        <v>1214</v>
      </c>
      <c r="I10" s="89">
        <f>RANK(H10,$H$10:$H$26,0)</f>
        <v>5</v>
      </c>
      <c r="J10" s="85" t="s">
        <v>312</v>
      </c>
    </row>
    <row r="11" spans="1:10" ht="15.75">
      <c r="A11" s="71" t="s">
        <v>86</v>
      </c>
      <c r="B11" s="36" t="s">
        <v>246</v>
      </c>
      <c r="C11" t="str">
        <f>VLOOKUP(A11,Мандатная!$A$17:$H$131,3,FALSE)</f>
        <v>Виктория</v>
      </c>
      <c r="D11" t="str">
        <f>VLOOKUP(A11,Мандатная!$A$17:$H$131,5,FALSE)</f>
        <v>Воронеж</v>
      </c>
      <c r="E11" s="66" t="s">
        <v>344</v>
      </c>
      <c r="F11" s="84">
        <f>VLOOKUP(E11,ТабБег!$A$4:$B$873,2)</f>
        <v>660</v>
      </c>
      <c r="G11">
        <f>RANK(F11,$F$7:$F$56,0)</f>
        <v>10</v>
      </c>
      <c r="J11" s="71" t="s">
        <v>86</v>
      </c>
    </row>
    <row r="12" spans="1:10" ht="15.75">
      <c r="A12" s="71" t="s">
        <v>28</v>
      </c>
      <c r="B12" s="31" t="s">
        <v>250</v>
      </c>
      <c r="C12" t="str">
        <f>VLOOKUP(A12,Мандатная!$A$17:$H$131,3,FALSE)</f>
        <v>Екатерина</v>
      </c>
      <c r="D12">
        <f>VLOOKUP(A12,Мандатная!$A$17:$H$131,5,FALSE)</f>
        <v>0</v>
      </c>
      <c r="E12" s="66" t="s">
        <v>345</v>
      </c>
      <c r="F12" s="84">
        <f>VLOOKUP(E12,ТабБег!$A$4:$B$873,2)</f>
        <v>729</v>
      </c>
      <c r="G12">
        <f>RANK(F12,$F$7:$F$56,0)</f>
        <v>8</v>
      </c>
      <c r="J12" s="71" t="s">
        <v>28</v>
      </c>
    </row>
    <row r="13" spans="1:10" ht="15.75">
      <c r="A13" s="71" t="s">
        <v>170</v>
      </c>
      <c r="B13" s="31" t="s">
        <v>253</v>
      </c>
      <c r="C13" t="str">
        <f>VLOOKUP(A13,Мандатная!$A$17:$H$131,3,FALSE)</f>
        <v>Валерия</v>
      </c>
      <c r="D13">
        <f>VLOOKUP(A13,Мандатная!$A$17:$H$131,5,FALSE)</f>
        <v>0</v>
      </c>
      <c r="E13" s="66" t="s">
        <v>346</v>
      </c>
      <c r="F13" s="84">
        <f>VLOOKUP(E13,ТабБег!$A$4:$B$873,2)</f>
        <v>330</v>
      </c>
      <c r="G13">
        <f>RANK(F13,$F$7:$F$56,0)</f>
        <v>19</v>
      </c>
      <c r="J13" s="71" t="s">
        <v>170</v>
      </c>
    </row>
    <row r="14" spans="1:10" ht="15.75">
      <c r="A14" s="85" t="s">
        <v>316</v>
      </c>
      <c r="B14" s="86" t="s">
        <v>248</v>
      </c>
      <c r="C14" s="86"/>
      <c r="D14" s="86"/>
      <c r="E14" s="87"/>
      <c r="F14" s="88"/>
      <c r="G14" s="86"/>
      <c r="H14" s="89">
        <f>SUM(F11:F13)</f>
        <v>1719</v>
      </c>
      <c r="I14" s="89">
        <f>RANK(H14,$H$10:$H$26,0)</f>
        <v>4</v>
      </c>
      <c r="J14" s="85" t="s">
        <v>316</v>
      </c>
    </row>
    <row r="15" spans="1:10" ht="15.75">
      <c r="A15" s="71" t="s">
        <v>45</v>
      </c>
      <c r="B15" s="42" t="s">
        <v>255</v>
      </c>
      <c r="C15" t="str">
        <f>VLOOKUP(A15,Мандатная!$A$17:$H$131,3,FALSE)</f>
        <v>Ольга</v>
      </c>
      <c r="D15" t="str">
        <f>VLOOKUP(A15,Мандатная!$A$17:$H$131,5,FALSE)</f>
        <v>Екатеринбург-1</v>
      </c>
      <c r="E15" s="66" t="s">
        <v>347</v>
      </c>
      <c r="F15" s="84">
        <f>VLOOKUP(E15,ТабБег!$A$4:$B$873,2)</f>
        <v>948</v>
      </c>
      <c r="G15">
        <f>RANK(F15,$F$7:$F$56,0)</f>
        <v>1</v>
      </c>
      <c r="J15" s="71" t="s">
        <v>45</v>
      </c>
    </row>
    <row r="16" spans="1:10" ht="15.75">
      <c r="A16" s="71" t="s">
        <v>89</v>
      </c>
      <c r="B16" s="42" t="s">
        <v>258</v>
      </c>
      <c r="C16" t="str">
        <f>VLOOKUP(A16,Мандатная!$A$17:$H$131,3,FALSE)</f>
        <v>Мария</v>
      </c>
      <c r="D16">
        <f>VLOOKUP(A16,Мандатная!$A$17:$H$131,5,FALSE)</f>
        <v>0</v>
      </c>
      <c r="E16" s="66" t="s">
        <v>348</v>
      </c>
      <c r="F16" s="84">
        <f>VLOOKUP(E16,ТабБег!$A$4:$B$873,2)</f>
        <v>843</v>
      </c>
      <c r="G16">
        <f>RANK(F16,$F$7:$F$56,0)</f>
        <v>5</v>
      </c>
      <c r="J16" s="71" t="s">
        <v>89</v>
      </c>
    </row>
    <row r="17" spans="1:10" ht="15.75">
      <c r="A17" s="71" t="s">
        <v>34</v>
      </c>
      <c r="B17" s="42" t="s">
        <v>260</v>
      </c>
      <c r="C17" t="str">
        <f>VLOOKUP(A17,Мандатная!$A$17:$H$131,3,FALSE)</f>
        <v>Екатерина</v>
      </c>
      <c r="D17">
        <f>VLOOKUP(A17,Мандатная!$A$17:$H$131,5,FALSE)</f>
        <v>0</v>
      </c>
      <c r="E17" s="66" t="s">
        <v>349</v>
      </c>
      <c r="F17" s="84">
        <f>VLOOKUP(E17,ТабБег!$A$4:$B$873,2)</f>
        <v>846</v>
      </c>
      <c r="G17">
        <f>RANK(F17,$F$7:$F$56,0)</f>
        <v>4</v>
      </c>
      <c r="J17" s="71" t="s">
        <v>34</v>
      </c>
    </row>
    <row r="18" spans="1:10" ht="15.75">
      <c r="A18" s="85" t="s">
        <v>320</v>
      </c>
      <c r="B18" s="86"/>
      <c r="C18" s="86"/>
      <c r="D18" s="86"/>
      <c r="E18" s="87"/>
      <c r="F18" s="88"/>
      <c r="G18" s="86"/>
      <c r="H18" s="89">
        <f>SUM(F15:F17)</f>
        <v>2637</v>
      </c>
      <c r="I18" s="89">
        <f>RANK(H18,$H$10:$H$26,0)</f>
        <v>1</v>
      </c>
      <c r="J18" s="85" t="s">
        <v>320</v>
      </c>
    </row>
    <row r="19" spans="1:10" ht="15">
      <c r="A19" s="71" t="s">
        <v>64</v>
      </c>
      <c r="B19" s="45" t="s">
        <v>263</v>
      </c>
      <c r="C19" t="str">
        <f>VLOOKUP(A19,Мандатная!$A$17:$H$131,3,FALSE)</f>
        <v>Соня</v>
      </c>
      <c r="D19" t="str">
        <f>VLOOKUP(A19,Мандатная!$A$17:$H$131,5,FALSE)</f>
        <v>Ижевск</v>
      </c>
      <c r="E19" s="66" t="s">
        <v>350</v>
      </c>
      <c r="F19" s="84">
        <f>VLOOKUP(E19,ТабБег!$A$4:$B$873,2)</f>
        <v>945</v>
      </c>
      <c r="G19">
        <f>RANK(F19,$F$7:$F$56,0)</f>
        <v>2</v>
      </c>
      <c r="J19" s="71" t="s">
        <v>64</v>
      </c>
    </row>
    <row r="20" spans="1:10" ht="15">
      <c r="A20" s="71" t="s">
        <v>121</v>
      </c>
      <c r="B20" s="45" t="s">
        <v>267</v>
      </c>
      <c r="C20" t="str">
        <f>VLOOKUP(A20,Мандатная!$A$17:$H$131,3,FALSE)</f>
        <v>Полина</v>
      </c>
      <c r="D20">
        <f>VLOOKUP(A20,Мандатная!$A$17:$H$131,5,FALSE)</f>
        <v>0</v>
      </c>
      <c r="E20" s="66" t="s">
        <v>351</v>
      </c>
      <c r="F20" s="84">
        <f>VLOOKUP(E20,ТабБег!$A$4:$B$873,2)</f>
        <v>658</v>
      </c>
      <c r="G20">
        <f>RANK(F20,$F$7:$F$56,0)</f>
        <v>11</v>
      </c>
      <c r="J20" s="71" t="s">
        <v>121</v>
      </c>
    </row>
    <row r="21" spans="1:10" ht="15">
      <c r="A21" s="71" t="s">
        <v>39</v>
      </c>
      <c r="B21" s="45" t="s">
        <v>269</v>
      </c>
      <c r="C21" t="str">
        <f>VLOOKUP(A21,Мандатная!$A$17:$H$131,3,FALSE)</f>
        <v>Алина</v>
      </c>
      <c r="D21">
        <f>VLOOKUP(A21,Мандатная!$A$17:$H$131,5,FALSE)</f>
        <v>0</v>
      </c>
      <c r="E21" s="66" t="s">
        <v>352</v>
      </c>
      <c r="F21" s="84">
        <f>VLOOKUP(E21,ТабБег!$A$4:$B$873,2)</f>
        <v>474</v>
      </c>
      <c r="G21">
        <f>RANK(F21,$F$7:$F$56,0)</f>
        <v>13</v>
      </c>
      <c r="J21" s="71" t="s">
        <v>39</v>
      </c>
    </row>
    <row r="22" spans="1:10" ht="15.75">
      <c r="A22" s="85" t="s">
        <v>324</v>
      </c>
      <c r="B22" s="86"/>
      <c r="C22" s="86"/>
      <c r="D22" s="86"/>
      <c r="E22" s="87"/>
      <c r="F22" s="88"/>
      <c r="G22" s="86"/>
      <c r="H22" s="89">
        <f>SUM(F19:F21)</f>
        <v>2077</v>
      </c>
      <c r="I22" s="89">
        <f>RANK(H22,$H$10:$H$26,0)</f>
        <v>3</v>
      </c>
      <c r="J22" s="85" t="s">
        <v>324</v>
      </c>
    </row>
    <row r="23" spans="1:10" ht="15.75">
      <c r="A23" s="71" t="s">
        <v>72</v>
      </c>
      <c r="B23" s="42" t="s">
        <v>271</v>
      </c>
      <c r="C23" t="str">
        <f>VLOOKUP(A23,Мандатная!$A$17:$H$131,3,FALSE)</f>
        <v>София</v>
      </c>
      <c r="D23" t="str">
        <f>VLOOKUP(A23,Мандатная!$A$17:$H$131,5,FALSE)</f>
        <v>Екатеринбург-2</v>
      </c>
      <c r="E23" s="66" t="s">
        <v>353</v>
      </c>
      <c r="F23" s="84">
        <f>VLOOKUP(E23,ТабБег!$A$4:$B$873,2)</f>
        <v>876</v>
      </c>
      <c r="G23">
        <f>RANK(F23,$F$7:$F$56,0)</f>
        <v>3</v>
      </c>
      <c r="J23" s="71" t="s">
        <v>72</v>
      </c>
    </row>
    <row r="24" spans="1:10" ht="15.75">
      <c r="A24" s="71" t="s">
        <v>124</v>
      </c>
      <c r="B24" s="42" t="s">
        <v>275</v>
      </c>
      <c r="C24" t="str">
        <f>VLOOKUP(A24,Мандатная!$A$17:$H$131,3,FALSE)</f>
        <v>Кристина</v>
      </c>
      <c r="D24">
        <f>VLOOKUP(A24,Мандатная!$A$17:$H$131,5,FALSE)</f>
        <v>0</v>
      </c>
      <c r="E24" s="66" t="s">
        <v>354</v>
      </c>
      <c r="F24" s="84">
        <f>VLOOKUP(E24,ТабБег!$A$4:$B$873,2)</f>
        <v>840</v>
      </c>
      <c r="G24">
        <f>RANK(F24,$F$7:$F$56,0)</f>
        <v>6</v>
      </c>
      <c r="J24" s="71" t="s">
        <v>124</v>
      </c>
    </row>
    <row r="25" spans="1:10" ht="15.75">
      <c r="A25" s="71" t="s">
        <v>15</v>
      </c>
      <c r="B25" s="42" t="s">
        <v>278</v>
      </c>
      <c r="C25" t="str">
        <f>VLOOKUP(A25,Мандатная!$A$17:$H$131,3,FALSE)</f>
        <v>Анастасия</v>
      </c>
      <c r="D25">
        <f>VLOOKUP(A25,Мандатная!$A$17:$H$131,5,FALSE)</f>
        <v>0</v>
      </c>
      <c r="E25" s="66" t="s">
        <v>355</v>
      </c>
      <c r="F25" s="84">
        <f>VLOOKUP(E25,ТабБег!$A$4:$B$873,2)</f>
        <v>771</v>
      </c>
      <c r="G25">
        <f>RANK(F25,$F$7:$F$56,0)</f>
        <v>7</v>
      </c>
      <c r="J25" s="71" t="s">
        <v>15</v>
      </c>
    </row>
    <row r="26" spans="1:10" ht="15.75">
      <c r="A26" s="85" t="s">
        <v>328</v>
      </c>
      <c r="B26" s="86"/>
      <c r="C26" s="86"/>
      <c r="D26" s="86"/>
      <c r="E26" s="87"/>
      <c r="F26" s="88"/>
      <c r="G26" s="86"/>
      <c r="H26" s="89">
        <f>SUM(F23:F25)</f>
        <v>2487</v>
      </c>
      <c r="I26" s="89">
        <f>RANK(H26,$H$10:$H$26,0)</f>
        <v>2</v>
      </c>
      <c r="J26" s="85" t="s">
        <v>328</v>
      </c>
    </row>
    <row r="27" spans="1:10" ht="15.75">
      <c r="A27" s="71" t="s">
        <v>107</v>
      </c>
      <c r="B27" s="31" t="s">
        <v>280</v>
      </c>
      <c r="C27" t="str">
        <f>VLOOKUP(A27,Мандатная!$A$17:$H$131,3,FALSE)</f>
        <v>Александра</v>
      </c>
      <c r="D27" t="str">
        <f>VLOOKUP(A27,Мандатная!$A$17:$H$131,5,FALSE)</f>
        <v>Воронеж-лично</v>
      </c>
      <c r="E27" s="66" t="s">
        <v>356</v>
      </c>
      <c r="F27" s="84">
        <f>VLOOKUP(E27,ТабБег!$A$4:$B$873,2)</f>
        <v>439</v>
      </c>
      <c r="G27">
        <f>RANK(F27,$F$7:$F$56,0)</f>
        <v>15</v>
      </c>
      <c r="J27" s="71" t="s">
        <v>107</v>
      </c>
    </row>
    <row r="28" spans="1:10" ht="15.75">
      <c r="A28" s="71" t="s">
        <v>59</v>
      </c>
      <c r="B28" s="42" t="s">
        <v>283</v>
      </c>
      <c r="C28" t="str">
        <f>VLOOKUP(A28,Мандатная!$A$17:$H$131,3,FALSE)</f>
        <v>Лада</v>
      </c>
      <c r="D28" t="str">
        <f>VLOOKUP(A28,Мандатная!$A$17:$H$131,5,FALSE)</f>
        <v>Екатеринбург-лично</v>
      </c>
      <c r="E28" s="66" t="s">
        <v>357</v>
      </c>
      <c r="F28" s="84">
        <f>VLOOKUP(E28,ТабБег!$A$4:$B$873,2)</f>
        <v>705</v>
      </c>
      <c r="G28">
        <f>RANK(F28,$F$7:$F$56,0)</f>
        <v>9</v>
      </c>
      <c r="J28" s="71" t="s">
        <v>59</v>
      </c>
    </row>
    <row r="29" spans="1:10" ht="15.75">
      <c r="A29" s="71" t="s">
        <v>221</v>
      </c>
      <c r="B29" s="31" t="s">
        <v>287</v>
      </c>
      <c r="C29" t="str">
        <f>VLOOKUP(A29,Мандатная!$A$17:$H$131,3,FALSE)</f>
        <v>Ева</v>
      </c>
      <c r="D29" t="str">
        <f>VLOOKUP(A29,Мандатная!$A$17:$H$131,5,FALSE)</f>
        <v>Саратов-лично</v>
      </c>
      <c r="E29" s="66" t="s">
        <v>358</v>
      </c>
      <c r="F29" s="84">
        <f>VLOOKUP(E29,ТабБег!$A$4:$B$873,2)</f>
        <v>376</v>
      </c>
      <c r="G29">
        <f>RANK(F29,$F$7:$F$56,0)</f>
        <v>17</v>
      </c>
      <c r="J29" s="71" t="s">
        <v>221</v>
      </c>
    </row>
    <row r="30" spans="1:10" ht="15.75">
      <c r="A30" s="85" t="s">
        <v>332</v>
      </c>
      <c r="B30" s="86"/>
      <c r="C30" s="86"/>
      <c r="D30" s="86"/>
      <c r="E30" s="87"/>
      <c r="F30" s="88"/>
      <c r="G30" s="86"/>
      <c r="H30" s="89">
        <f>SUM(F27:F29)</f>
        <v>1520</v>
      </c>
      <c r="I30" s="89" t="e">
        <f>RANK(H30,$H$10:$H$26,0)</f>
        <v>#N/A</v>
      </c>
      <c r="J30" s="85" t="s">
        <v>328</v>
      </c>
    </row>
    <row r="31" spans="1:10" ht="15">
      <c r="A31" s="71" t="s">
        <v>138</v>
      </c>
      <c r="B31" s="45" t="s">
        <v>292</v>
      </c>
      <c r="C31" t="str">
        <f>VLOOKUP(A31,Мандатная!$A$17:$H$131,3,FALSE)</f>
        <v>Виктория</v>
      </c>
      <c r="D31" t="str">
        <f>VLOOKUP(A31,Мандатная!$A$17:$H$131,5,FALSE)</f>
        <v>Ижевск-лично</v>
      </c>
      <c r="E31" s="66" t="s">
        <v>359</v>
      </c>
      <c r="F31" s="84">
        <f>VLOOKUP(E31,ТабБег!$A$4:$B$873,2)</f>
        <v>564</v>
      </c>
      <c r="G31">
        <f>RANK(F31,$F$7:$F$56,0)</f>
        <v>12</v>
      </c>
      <c r="J31" s="71" t="s">
        <v>138</v>
      </c>
    </row>
    <row r="32" spans="1:10" ht="15.75">
      <c r="A32" s="71" t="s">
        <v>111</v>
      </c>
      <c r="B32" s="42"/>
      <c r="C32">
        <f>VLOOKUP(A32,Мандатная!$A$17:$H$131,3,FALSE)</f>
        <v>0</v>
      </c>
      <c r="D32">
        <f>VLOOKUP(A32,Мандатная!$A$17:$H$131,5,FALSE)</f>
        <v>0</v>
      </c>
      <c r="E32" s="66" t="s">
        <v>334</v>
      </c>
      <c r="F32" s="84">
        <f>VLOOKUP(E32,ТабБег!$A$4:$B$873,2)</f>
        <v>0</v>
      </c>
      <c r="G32">
        <f>RANK(F32,$F$7:$F$56,0)</f>
        <v>20</v>
      </c>
      <c r="J32" s="71" t="s">
        <v>111</v>
      </c>
    </row>
    <row r="33" spans="1:10" ht="15.75">
      <c r="A33" s="71" t="s">
        <v>101</v>
      </c>
      <c r="B33" s="31"/>
      <c r="C33">
        <f>VLOOKUP(A33,Мандатная!$A$17:$H$131,3,FALSE)</f>
        <v>0</v>
      </c>
      <c r="D33">
        <f>VLOOKUP(A33,Мандатная!$A$17:$H$131,5,FALSE)</f>
        <v>0</v>
      </c>
      <c r="E33" s="66" t="s">
        <v>334</v>
      </c>
      <c r="F33" s="84">
        <f>VLOOKUP(E33,ТабБег!$A$4:$B$873,2)</f>
        <v>0</v>
      </c>
      <c r="G33">
        <f>RANK(F33,$F$7:$F$56,0)</f>
        <v>20</v>
      </c>
      <c r="J33" s="71" t="s">
        <v>101</v>
      </c>
    </row>
    <row r="34" spans="1:10" ht="15.75">
      <c r="A34" s="85" t="s">
        <v>335</v>
      </c>
      <c r="B34" s="86"/>
      <c r="C34" s="86"/>
      <c r="D34" s="86"/>
      <c r="E34" s="87"/>
      <c r="F34" s="88"/>
      <c r="G34" s="86"/>
      <c r="H34" s="89">
        <f>SUM(F31:F33)</f>
        <v>564</v>
      </c>
      <c r="I34" s="89" t="e">
        <f>RANK(H34,$H$10:$H$26,0)</f>
        <v>#N/A</v>
      </c>
      <c r="J34" s="85" t="s">
        <v>335</v>
      </c>
    </row>
  </sheetData>
  <sheetProtection selectLockedCells="1" selectUnlockedCells="1"/>
  <mergeCells count="12">
    <mergeCell ref="D5:D6"/>
    <mergeCell ref="E5:E6"/>
    <mergeCell ref="F5:F6"/>
    <mergeCell ref="G5:G6"/>
    <mergeCell ref="H5:H6"/>
    <mergeCell ref="I5:I6"/>
    <mergeCell ref="J5:J6"/>
    <mergeCell ref="A1:G1"/>
    <mergeCell ref="A3:G3"/>
    <mergeCell ref="A5:A6"/>
    <mergeCell ref="B5:B6"/>
    <mergeCell ref="C5:C6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.25390625" style="0" customWidth="1"/>
    <col min="2" max="2" width="16.625" style="0" customWidth="1"/>
    <col min="3" max="3" width="0" style="0" hidden="1" customWidth="1"/>
    <col min="4" max="4" width="38.00390625" style="0" customWidth="1"/>
    <col min="5" max="5" width="11.125" style="0" customWidth="1"/>
  </cols>
  <sheetData>
    <row r="1" spans="1:7" ht="15.75">
      <c r="A1" s="147" t="s">
        <v>360</v>
      </c>
      <c r="B1" s="147"/>
      <c r="C1" s="147"/>
      <c r="D1" s="147"/>
      <c r="E1" s="147"/>
      <c r="F1" s="147"/>
      <c r="G1" s="147"/>
    </row>
    <row r="2" spans="5:6" ht="12.75">
      <c r="E2" s="2"/>
      <c r="F2" s="34"/>
    </row>
    <row r="3" spans="1:7" ht="15.75">
      <c r="A3" s="147" t="str">
        <f>Плав!A3</f>
        <v>Девушки 2003-2004 г.р.</v>
      </c>
      <c r="B3" s="147"/>
      <c r="C3" s="147"/>
      <c r="D3" s="147"/>
      <c r="E3" s="147"/>
      <c r="F3" s="147"/>
      <c r="G3" s="147"/>
    </row>
    <row r="5" spans="1:10" ht="12.75" customHeight="1">
      <c r="A5" s="164" t="s">
        <v>6</v>
      </c>
      <c r="B5" s="165" t="s">
        <v>7</v>
      </c>
      <c r="C5" s="165" t="s">
        <v>8</v>
      </c>
      <c r="D5" s="166" t="s">
        <v>10</v>
      </c>
      <c r="E5" s="163" t="s">
        <v>300</v>
      </c>
      <c r="F5" s="163" t="s">
        <v>305</v>
      </c>
      <c r="G5" s="163" t="s">
        <v>306</v>
      </c>
      <c r="H5" s="163" t="s">
        <v>307</v>
      </c>
      <c r="I5" s="163" t="s">
        <v>308</v>
      </c>
      <c r="J5" s="164" t="s">
        <v>6</v>
      </c>
    </row>
    <row r="6" spans="1:10" ht="23.25" customHeight="1">
      <c r="A6" s="164"/>
      <c r="B6" s="165"/>
      <c r="C6" s="165"/>
      <c r="D6" s="166"/>
      <c r="E6" s="163"/>
      <c r="F6" s="163"/>
      <c r="G6" s="163"/>
      <c r="H6" s="163"/>
      <c r="I6" s="163"/>
      <c r="J6" s="164"/>
    </row>
    <row r="7" spans="1:10" ht="15.75">
      <c r="A7" s="90" t="s">
        <v>55</v>
      </c>
      <c r="B7" s="31" t="s">
        <v>235</v>
      </c>
      <c r="C7" s="31" t="s">
        <v>236</v>
      </c>
      <c r="D7" s="2" t="s">
        <v>238</v>
      </c>
      <c r="E7" s="91">
        <v>35</v>
      </c>
      <c r="F7" s="92">
        <f>VLOOKUP(E7,ТабСтр!$A$4:$B$119,2)</f>
        <v>0</v>
      </c>
      <c r="G7" s="93">
        <f>RANK(F7,$F$7:$F$66,0)</f>
        <v>17</v>
      </c>
      <c r="H7" s="2"/>
      <c r="I7" s="94"/>
      <c r="J7" s="71" t="s">
        <v>55</v>
      </c>
    </row>
    <row r="8" spans="1:10" ht="15.75">
      <c r="A8" s="90" t="s">
        <v>22</v>
      </c>
      <c r="B8" s="31" t="s">
        <v>240</v>
      </c>
      <c r="C8" s="31" t="s">
        <v>61</v>
      </c>
      <c r="D8" s="93">
        <f>VLOOKUP(A8,Мандатная!$A$17:$H$131,5,FALSE)</f>
        <v>0</v>
      </c>
      <c r="E8" s="95">
        <v>66</v>
      </c>
      <c r="F8" s="92">
        <f>VLOOKUP(E8,ТабСтр!$A$4:$B$119,2)</f>
        <v>520</v>
      </c>
      <c r="G8" s="93">
        <f>RANK(F8,$F$7:$F$66,0)</f>
        <v>10</v>
      </c>
      <c r="H8" s="2"/>
      <c r="I8" s="94"/>
      <c r="J8" s="71" t="s">
        <v>22</v>
      </c>
    </row>
    <row r="9" spans="1:10" ht="15.75">
      <c r="A9" s="90" t="s">
        <v>200</v>
      </c>
      <c r="B9" s="31" t="s">
        <v>242</v>
      </c>
      <c r="C9" s="31" t="s">
        <v>243</v>
      </c>
      <c r="D9" s="93">
        <f>VLOOKUP(A9,Мандатная!$A$17:$H$131,5,FALSE)</f>
        <v>0</v>
      </c>
      <c r="E9" s="95">
        <v>84</v>
      </c>
      <c r="F9" s="92">
        <f>VLOOKUP(E9,ТабСтр!$A$4:$B$119,2)</f>
        <v>952</v>
      </c>
      <c r="G9" s="93">
        <f>RANK(F9,$F$7:$F$66,0)</f>
        <v>2</v>
      </c>
      <c r="H9" s="2"/>
      <c r="I9" s="94"/>
      <c r="J9" s="71" t="s">
        <v>200</v>
      </c>
    </row>
    <row r="10" spans="1:10" ht="15.75">
      <c r="A10" s="96" t="s">
        <v>312</v>
      </c>
      <c r="B10" s="97"/>
      <c r="C10" s="93"/>
      <c r="D10" s="93"/>
      <c r="E10" s="98"/>
      <c r="F10" s="92"/>
      <c r="G10" s="93"/>
      <c r="H10" s="75">
        <f>SUM(F7:F9)</f>
        <v>1472</v>
      </c>
      <c r="I10" s="75">
        <f>RANK(H10,$H$10:$H$30,0)</f>
        <v>5</v>
      </c>
      <c r="J10" s="85" t="s">
        <v>312</v>
      </c>
    </row>
    <row r="11" spans="1:10" ht="15.75">
      <c r="A11" s="90" t="s">
        <v>86</v>
      </c>
      <c r="B11" s="36" t="s">
        <v>246</v>
      </c>
      <c r="C11" s="93" t="str">
        <f>VLOOKUP(A11,Мандатная!$A$17:$H$131,3,FALSE)</f>
        <v>Виктория</v>
      </c>
      <c r="D11" s="93" t="str">
        <f>VLOOKUP(A11,Мандатная!$A$17:$H$131,5,FALSE)</f>
        <v>Воронеж</v>
      </c>
      <c r="E11" s="95">
        <v>82</v>
      </c>
      <c r="F11" s="92">
        <f>VLOOKUP(E11,ТабСтр!$A$4:$B$119,2)</f>
        <v>904</v>
      </c>
      <c r="G11" s="93">
        <f>RANK(F11,$F$7:$F$66,0)</f>
        <v>4</v>
      </c>
      <c r="H11" s="2"/>
      <c r="I11" s="2"/>
      <c r="J11" s="71" t="s">
        <v>86</v>
      </c>
    </row>
    <row r="12" spans="1:10" ht="15.75">
      <c r="A12" s="90" t="s">
        <v>28</v>
      </c>
      <c r="B12" s="31" t="s">
        <v>250</v>
      </c>
      <c r="C12" s="93" t="str">
        <f>VLOOKUP(A12,Мандатная!$A$17:$H$131,3,FALSE)</f>
        <v>Екатерина</v>
      </c>
      <c r="D12" s="93">
        <f>VLOOKUP(A12,Мандатная!$A$17:$H$131,5,FALSE)</f>
        <v>0</v>
      </c>
      <c r="E12" s="95">
        <v>88</v>
      </c>
      <c r="F12" s="92">
        <f>VLOOKUP(E12,ТабСтр!$A$4:$B$119,2)</f>
        <v>1048</v>
      </c>
      <c r="G12" s="93">
        <f>RANK(F12,$F$7:$F$66,0)</f>
        <v>1</v>
      </c>
      <c r="H12" s="2"/>
      <c r="I12" s="2"/>
      <c r="J12" s="71" t="s">
        <v>28</v>
      </c>
    </row>
    <row r="13" spans="1:10" ht="15.75">
      <c r="A13" s="90" t="s">
        <v>170</v>
      </c>
      <c r="B13" s="31" t="s">
        <v>253</v>
      </c>
      <c r="C13" s="93" t="str">
        <f>VLOOKUP(A13,Мандатная!$A$17:$H$131,3,FALSE)</f>
        <v>Валерия</v>
      </c>
      <c r="D13" s="93">
        <f>VLOOKUP(A13,Мандатная!$A$17:$H$131,5,FALSE)</f>
        <v>0</v>
      </c>
      <c r="E13" s="95">
        <v>61</v>
      </c>
      <c r="F13" s="92">
        <f>VLOOKUP(E13,ТабСтр!$A$4:$B$119,2)</f>
        <v>400</v>
      </c>
      <c r="G13" s="93">
        <f>RANK(F13,$F$7:$F$66,0)</f>
        <v>15</v>
      </c>
      <c r="H13" s="2"/>
      <c r="I13" s="2"/>
      <c r="J13" s="71" t="s">
        <v>170</v>
      </c>
    </row>
    <row r="14" spans="1:10" ht="15.75">
      <c r="A14" s="96" t="s">
        <v>316</v>
      </c>
      <c r="B14" s="97"/>
      <c r="C14" s="93"/>
      <c r="D14" s="93"/>
      <c r="E14" s="98"/>
      <c r="F14" s="92"/>
      <c r="G14" s="93"/>
      <c r="H14" s="75">
        <f>SUM(F11:F13)</f>
        <v>2352</v>
      </c>
      <c r="I14" s="75">
        <f>RANK(H14,$H$10:$H$30,0)</f>
        <v>2</v>
      </c>
      <c r="J14" s="85" t="s">
        <v>316</v>
      </c>
    </row>
    <row r="15" spans="1:10" ht="15.75">
      <c r="A15" s="90" t="s">
        <v>45</v>
      </c>
      <c r="B15" s="42" t="s">
        <v>255</v>
      </c>
      <c r="C15" s="93" t="str">
        <f>VLOOKUP(A15,Мандатная!$A$17:$H$131,3,FALSE)</f>
        <v>Ольга</v>
      </c>
      <c r="D15" s="93" t="str">
        <f>VLOOKUP(A15,Мандатная!$A$17:$H$131,5,FALSE)</f>
        <v>Екатеринбург-1</v>
      </c>
      <c r="E15" s="95">
        <v>84</v>
      </c>
      <c r="F15" s="92">
        <f>VLOOKUP(E15,ТабСтр!$A$4:$B$119,2)</f>
        <v>952</v>
      </c>
      <c r="G15" s="93">
        <f>RANK(F15,$F$7:$F$66,0)</f>
        <v>2</v>
      </c>
      <c r="H15" s="2"/>
      <c r="I15" s="2"/>
      <c r="J15" s="71" t="s">
        <v>45</v>
      </c>
    </row>
    <row r="16" spans="1:10" ht="15.75">
      <c r="A16" s="90" t="s">
        <v>89</v>
      </c>
      <c r="B16" s="42" t="s">
        <v>258</v>
      </c>
      <c r="C16" s="93" t="str">
        <f>VLOOKUP(A16,Мандатная!$A$17:$H$131,3,FALSE)</f>
        <v>Мария</v>
      </c>
      <c r="D16" s="93">
        <f>VLOOKUP(A16,Мандатная!$A$17:$H$131,5,FALSE)</f>
        <v>0</v>
      </c>
      <c r="E16" s="95">
        <v>78</v>
      </c>
      <c r="F16" s="92">
        <f>VLOOKUP(E16,ТабСтр!$A$4:$B$119,2)</f>
        <v>808</v>
      </c>
      <c r="G16" s="93">
        <f>RANK(F16,$F$7:$F$66,0)</f>
        <v>8</v>
      </c>
      <c r="H16" s="2"/>
      <c r="I16" s="2"/>
      <c r="J16" s="71" t="s">
        <v>89</v>
      </c>
    </row>
    <row r="17" spans="1:10" ht="15.75">
      <c r="A17" s="90" t="s">
        <v>34</v>
      </c>
      <c r="B17" s="42" t="s">
        <v>260</v>
      </c>
      <c r="C17" s="93" t="str">
        <f>VLOOKUP(A17,Мандатная!$A$17:$H$131,3,FALSE)</f>
        <v>Екатерина</v>
      </c>
      <c r="D17" s="93">
        <f>VLOOKUP(A17,Мандатная!$A$17:$H$131,5,FALSE)</f>
        <v>0</v>
      </c>
      <c r="E17" s="95">
        <v>73</v>
      </c>
      <c r="F17" s="92">
        <f>VLOOKUP(E17,ТабСтр!$A$4:$B$119,2)</f>
        <v>688</v>
      </c>
      <c r="G17" s="93">
        <f>RANK(F17,$F$7:$F$66,0)</f>
        <v>9</v>
      </c>
      <c r="H17" s="2"/>
      <c r="I17" s="2"/>
      <c r="J17" s="71" t="s">
        <v>34</v>
      </c>
    </row>
    <row r="18" spans="1:10" ht="15.75">
      <c r="A18" s="96" t="s">
        <v>320</v>
      </c>
      <c r="B18" s="99"/>
      <c r="C18" s="93"/>
      <c r="D18" s="93"/>
      <c r="E18" s="98"/>
      <c r="F18" s="92"/>
      <c r="G18" s="93"/>
      <c r="H18" s="75">
        <f>SUM(F15:F17)</f>
        <v>2448</v>
      </c>
      <c r="I18" s="75">
        <f>RANK(H18,$H$10:$H$30,0)</f>
        <v>1</v>
      </c>
      <c r="J18" s="85" t="s">
        <v>320</v>
      </c>
    </row>
    <row r="19" spans="1:10" ht="15">
      <c r="A19" s="90" t="s">
        <v>64</v>
      </c>
      <c r="B19" s="45" t="s">
        <v>263</v>
      </c>
      <c r="C19" s="93" t="str">
        <f>VLOOKUP(A19,Мандатная!$A$17:$H$131,3,FALSE)</f>
        <v>Соня</v>
      </c>
      <c r="D19" s="93" t="str">
        <f>VLOOKUP(A19,Мандатная!$A$17:$H$131,5,FALSE)</f>
        <v>Ижевск</v>
      </c>
      <c r="E19" s="95">
        <v>79</v>
      </c>
      <c r="F19" s="92">
        <f>VLOOKUP(E19,ТабСтр!$A$4:$B$119,2)</f>
        <v>832</v>
      </c>
      <c r="G19" s="93">
        <f>RANK(F19,$F$7:$F$66,0)</f>
        <v>5</v>
      </c>
      <c r="H19" s="2"/>
      <c r="I19" s="2"/>
      <c r="J19" s="71" t="s">
        <v>64</v>
      </c>
    </row>
    <row r="20" spans="1:10" ht="15">
      <c r="A20" s="90" t="s">
        <v>121</v>
      </c>
      <c r="B20" s="45" t="s">
        <v>267</v>
      </c>
      <c r="C20" s="93" t="str">
        <f>VLOOKUP(A20,Мандатная!$A$17:$H$131,3,FALSE)</f>
        <v>Полина</v>
      </c>
      <c r="D20" s="93">
        <f>VLOOKUP(A20,Мандатная!$A$17:$H$131,5,FALSE)</f>
        <v>0</v>
      </c>
      <c r="E20" s="95">
        <v>79</v>
      </c>
      <c r="F20" s="92">
        <f>VLOOKUP(E20,ТабСтр!$A$4:$B$119,2)</f>
        <v>832</v>
      </c>
      <c r="G20" s="93">
        <f>RANK(F20,$F$7:$F$66,0)</f>
        <v>5</v>
      </c>
      <c r="H20" s="2"/>
      <c r="I20" s="2"/>
      <c r="J20" s="71" t="s">
        <v>121</v>
      </c>
    </row>
    <row r="21" spans="1:10" ht="15">
      <c r="A21" s="90" t="s">
        <v>39</v>
      </c>
      <c r="B21" s="45" t="s">
        <v>269</v>
      </c>
      <c r="C21" s="93" t="str">
        <f>VLOOKUP(A21,Мандатная!$A$17:$H$131,3,FALSE)</f>
        <v>Алина</v>
      </c>
      <c r="D21" s="93">
        <f>VLOOKUP(A21,Мандатная!$A$17:$H$131,5,FALSE)</f>
        <v>0</v>
      </c>
      <c r="E21" s="95">
        <v>38</v>
      </c>
      <c r="F21" s="92">
        <f>VLOOKUP(E21,ТабСтр!$A$4:$B$119,2)</f>
        <v>0</v>
      </c>
      <c r="G21" s="93">
        <f>RANK(F21,$F$7:$F$66,0)</f>
        <v>17</v>
      </c>
      <c r="H21" s="2"/>
      <c r="I21" s="2"/>
      <c r="J21" s="71" t="s">
        <v>39</v>
      </c>
    </row>
    <row r="22" spans="1:10" ht="15.75">
      <c r="A22" s="96" t="s">
        <v>324</v>
      </c>
      <c r="B22" s="16"/>
      <c r="C22" s="93"/>
      <c r="D22" s="93"/>
      <c r="E22" s="98"/>
      <c r="F22" s="92"/>
      <c r="G22" s="93"/>
      <c r="H22" s="75">
        <f>SUM(F19:F21)</f>
        <v>1664</v>
      </c>
      <c r="I22" s="75">
        <f>RANK(H22,$H$10:$H$30,0)</f>
        <v>4</v>
      </c>
      <c r="J22" s="85" t="s">
        <v>324</v>
      </c>
    </row>
    <row r="23" spans="1:10" ht="15.75">
      <c r="A23" s="90" t="s">
        <v>72</v>
      </c>
      <c r="B23" s="42" t="s">
        <v>271</v>
      </c>
      <c r="C23" s="93" t="str">
        <f>VLOOKUP(A23,Мандатная!$A$17:$H$131,3,FALSE)</f>
        <v>София</v>
      </c>
      <c r="D23" s="93" t="str">
        <f>VLOOKUP(A23,Мандатная!$A$17:$H$131,5,FALSE)</f>
        <v>Екатеринбург-2</v>
      </c>
      <c r="E23" s="95">
        <v>53</v>
      </c>
      <c r="F23" s="92">
        <f>VLOOKUP(E23,ТабСтр!$A$4:$B$119,2)</f>
        <v>208</v>
      </c>
      <c r="G23" s="93">
        <f>RANK(F23,$F$7:$F$66,0)</f>
        <v>16</v>
      </c>
      <c r="H23" s="2"/>
      <c r="I23" s="2"/>
      <c r="J23" s="71" t="s">
        <v>72</v>
      </c>
    </row>
    <row r="24" spans="1:10" ht="15.75">
      <c r="A24" s="90" t="s">
        <v>124</v>
      </c>
      <c r="B24" s="42" t="s">
        <v>275</v>
      </c>
      <c r="C24" s="93" t="str">
        <f>VLOOKUP(A24,Мандатная!$A$17:$H$131,3,FALSE)</f>
        <v>Кристина</v>
      </c>
      <c r="D24" s="93">
        <f>VLOOKUP(A24,Мандатная!$A$17:$H$131,5,FALSE)</f>
        <v>0</v>
      </c>
      <c r="E24" s="95">
        <v>66</v>
      </c>
      <c r="F24" s="92">
        <f>VLOOKUP(E24,ТабСтр!$A$4:$B$119,2)</f>
        <v>520</v>
      </c>
      <c r="G24" s="93">
        <f>RANK(F24,$F$7:$F$66,0)</f>
        <v>10</v>
      </c>
      <c r="H24" s="2"/>
      <c r="I24" s="2"/>
      <c r="J24" s="71" t="s">
        <v>124</v>
      </c>
    </row>
    <row r="25" spans="1:10" ht="15.75">
      <c r="A25" s="90" t="s">
        <v>15</v>
      </c>
      <c r="B25" s="42" t="s">
        <v>278</v>
      </c>
      <c r="C25" s="93" t="str">
        <f>VLOOKUP(A25,Мандатная!$A$17:$H$131,3,FALSE)</f>
        <v>Анастасия</v>
      </c>
      <c r="D25" s="93">
        <f>VLOOKUP(A25,Мандатная!$A$17:$H$131,5,FALSE)</f>
        <v>0</v>
      </c>
      <c r="E25" s="95">
        <v>65</v>
      </c>
      <c r="F25" s="92">
        <f>VLOOKUP(E25,ТабСтр!$A$4:$B$119,2)</f>
        <v>496</v>
      </c>
      <c r="G25" s="93">
        <f>RANK(F25,$F$7:$F$66,0)</f>
        <v>13</v>
      </c>
      <c r="H25" s="2"/>
      <c r="I25" s="2"/>
      <c r="J25" s="71" t="s">
        <v>15</v>
      </c>
    </row>
    <row r="26" spans="1:10" ht="15.75">
      <c r="A26" s="96" t="s">
        <v>328</v>
      </c>
      <c r="B26" s="93"/>
      <c r="C26" s="93"/>
      <c r="D26" s="93"/>
      <c r="E26" s="98"/>
      <c r="F26" s="92"/>
      <c r="G26" s="93"/>
      <c r="H26" s="75">
        <f>SUM(F23:F25)</f>
        <v>1224</v>
      </c>
      <c r="I26" s="75">
        <f>RANK(H26,$H$10:$H$30,0)</f>
        <v>6</v>
      </c>
      <c r="J26" s="85" t="s">
        <v>328</v>
      </c>
    </row>
    <row r="27" spans="1:10" ht="15.75">
      <c r="A27" s="90" t="s">
        <v>107</v>
      </c>
      <c r="B27" s="31" t="s">
        <v>280</v>
      </c>
      <c r="C27" s="93" t="str">
        <f>VLOOKUP(A27,Мандатная!$A$17:$H$131,3,FALSE)</f>
        <v>Александра</v>
      </c>
      <c r="D27" s="93" t="str">
        <f>VLOOKUP(A27,Мандатная!$A$17:$H$131,5,FALSE)</f>
        <v>Воронеж-лично</v>
      </c>
      <c r="E27" s="95">
        <v>63</v>
      </c>
      <c r="F27" s="92">
        <f>VLOOKUP(E27,ТабСтр!$A$4:$B$119,2)</f>
        <v>448</v>
      </c>
      <c r="G27" s="93">
        <f>RANK(F27,$F$7:$F$66,0)</f>
        <v>14</v>
      </c>
      <c r="H27" s="2"/>
      <c r="I27" s="2"/>
      <c r="J27" s="71" t="s">
        <v>107</v>
      </c>
    </row>
    <row r="28" spans="1:10" ht="15.75">
      <c r="A28" s="90" t="s">
        <v>59</v>
      </c>
      <c r="B28" s="42" t="s">
        <v>283</v>
      </c>
      <c r="C28" s="93" t="str">
        <f>VLOOKUP(A28,Мандатная!$A$17:$H$131,3,FALSE)</f>
        <v>Лада</v>
      </c>
      <c r="D28" s="93" t="str">
        <f>VLOOKUP(A28,Мандатная!$A$17:$H$131,5,FALSE)</f>
        <v>Екатеринбург-лично</v>
      </c>
      <c r="E28" s="95">
        <v>79</v>
      </c>
      <c r="F28" s="92">
        <f>VLOOKUP(E28,ТабСтр!$A$4:$B$119,2)</f>
        <v>832</v>
      </c>
      <c r="G28" s="93">
        <f>RANK(F28,$F$7:$F$66,0)</f>
        <v>5</v>
      </c>
      <c r="H28" s="2"/>
      <c r="I28" s="2"/>
      <c r="J28" s="71" t="s">
        <v>59</v>
      </c>
    </row>
    <row r="29" spans="1:10" ht="15.75">
      <c r="A29" s="90" t="s">
        <v>221</v>
      </c>
      <c r="B29" s="31" t="s">
        <v>287</v>
      </c>
      <c r="C29" s="93" t="str">
        <f>VLOOKUP(A29,Мандатная!$A$17:$H$131,3,FALSE)</f>
        <v>Ева</v>
      </c>
      <c r="D29" s="93" t="str">
        <f>VLOOKUP(A29,Мандатная!$A$17:$H$131,5,FALSE)</f>
        <v>Саратов-лично</v>
      </c>
      <c r="E29" s="95">
        <v>66</v>
      </c>
      <c r="F29" s="92">
        <f>VLOOKUP(E29,ТабСтр!$A$4:$B$119,2)</f>
        <v>520</v>
      </c>
      <c r="G29" s="93">
        <f>RANK(F29,$F$7:$F$66,0)</f>
        <v>10</v>
      </c>
      <c r="H29" s="2"/>
      <c r="I29" s="2"/>
      <c r="J29" s="71" t="s">
        <v>221</v>
      </c>
    </row>
    <row r="30" spans="1:10" ht="15.75">
      <c r="A30" s="96" t="s">
        <v>332</v>
      </c>
      <c r="B30" s="93"/>
      <c r="C30" s="93"/>
      <c r="D30" s="93"/>
      <c r="E30" s="98"/>
      <c r="F30" s="92"/>
      <c r="G30" s="93"/>
      <c r="H30" s="75">
        <f>SUM(F27:F29)</f>
        <v>1800</v>
      </c>
      <c r="I30" s="75">
        <f>RANK(H30,$H$10:$H$30,0)</f>
        <v>3</v>
      </c>
      <c r="J30" s="85" t="s">
        <v>332</v>
      </c>
    </row>
    <row r="31" spans="1:10" ht="15">
      <c r="A31" s="90" t="s">
        <v>138</v>
      </c>
      <c r="B31" s="45" t="s">
        <v>292</v>
      </c>
      <c r="C31" s="93" t="str">
        <f>VLOOKUP(A31,Мандатная!$A$17:$H$131,3,FALSE)</f>
        <v>Виктория</v>
      </c>
      <c r="D31" s="93" t="str">
        <f>VLOOKUP(A31,Мандатная!$A$17:$H$131,5,FALSE)</f>
        <v>Ижевск-лично</v>
      </c>
      <c r="E31" s="95">
        <v>30</v>
      </c>
      <c r="F31" s="92">
        <f>VLOOKUP(E31,ТабСтр!$A$4:$B$119,2)</f>
        <v>0</v>
      </c>
      <c r="G31" s="93">
        <f>RANK(F31,$F$7:$F$66,0)</f>
        <v>17</v>
      </c>
      <c r="H31" s="2"/>
      <c r="I31" s="2"/>
      <c r="J31" s="71" t="s">
        <v>138</v>
      </c>
    </row>
    <row r="32" spans="1:10" ht="15.75">
      <c r="A32" s="90" t="s">
        <v>111</v>
      </c>
      <c r="B32" s="42"/>
      <c r="C32" s="93">
        <f>VLOOKUP(A32,Мандатная!$A$17:$H$131,3,FALSE)</f>
        <v>0</v>
      </c>
      <c r="D32" s="93">
        <f>VLOOKUP(A32,Мандатная!$A$17:$H$131,5,FALSE)</f>
        <v>0</v>
      </c>
      <c r="E32" s="95">
        <v>44</v>
      </c>
      <c r="F32" s="92">
        <f>VLOOKUP(E32,ТабСтр!$A$4:$B$119,2)</f>
        <v>0</v>
      </c>
      <c r="G32" s="93">
        <f>RANK(F32,$F$7:$F$66,0)</f>
        <v>17</v>
      </c>
      <c r="H32" s="2"/>
      <c r="I32" s="2"/>
      <c r="J32" s="71" t="s">
        <v>111</v>
      </c>
    </row>
    <row r="33" spans="1:10" ht="15.75">
      <c r="A33" s="90" t="s">
        <v>101</v>
      </c>
      <c r="B33" s="31"/>
      <c r="C33" s="93">
        <f>VLOOKUP(A33,Мандатная!$A$17:$H$131,3,FALSE)</f>
        <v>0</v>
      </c>
      <c r="D33" s="93">
        <f>VLOOKUP(A33,Мандатная!$A$17:$H$131,5,FALSE)</f>
        <v>0</v>
      </c>
      <c r="E33" s="95">
        <v>44</v>
      </c>
      <c r="F33" s="92">
        <f>VLOOKUP(E33,ТабСтр!$A$4:$B$119,2)</f>
        <v>0</v>
      </c>
      <c r="G33" s="93">
        <f>RANK(F33,$F$7:$F$66,0)</f>
        <v>17</v>
      </c>
      <c r="H33" s="2"/>
      <c r="I33" s="2"/>
      <c r="J33" s="71" t="s">
        <v>101</v>
      </c>
    </row>
    <row r="34" spans="1:10" ht="15.75">
      <c r="A34" s="96" t="s">
        <v>335</v>
      </c>
      <c r="B34" s="93"/>
      <c r="C34" s="93"/>
      <c r="D34" s="93"/>
      <c r="E34" s="98"/>
      <c r="F34" s="92"/>
      <c r="G34" s="93"/>
      <c r="H34" s="75">
        <f>SUM(F31:F33)</f>
        <v>0</v>
      </c>
      <c r="I34" s="75" t="e">
        <f>RANK(H34,$H$10:$H$30,0)</f>
        <v>#N/A</v>
      </c>
      <c r="J34" s="85" t="s">
        <v>335</v>
      </c>
    </row>
  </sheetData>
  <sheetProtection selectLockedCells="1" selectUnlockedCells="1"/>
  <mergeCells count="12">
    <mergeCell ref="D5:D6"/>
    <mergeCell ref="E5:E6"/>
    <mergeCell ref="F5:F6"/>
    <mergeCell ref="G5:G6"/>
    <mergeCell ref="H5:H6"/>
    <mergeCell ref="I5:I6"/>
    <mergeCell ref="J5:J6"/>
    <mergeCell ref="A1:G1"/>
    <mergeCell ref="A3:G3"/>
    <mergeCell ref="A5:A6"/>
    <mergeCell ref="B5:B6"/>
    <mergeCell ref="C5:C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6.875" style="0" customWidth="1"/>
    <col min="2" max="2" width="15.00390625" style="0" customWidth="1"/>
    <col min="3" max="3" width="0" style="0" hidden="1" customWidth="1"/>
    <col min="4" max="4" width="23.875" style="0" customWidth="1"/>
    <col min="5" max="5" width="8.125" style="0" customWidth="1"/>
    <col min="7" max="7" width="10.375" style="0" customWidth="1"/>
    <col min="8" max="8" width="7.625" style="0" customWidth="1"/>
    <col min="9" max="9" width="8.25390625" style="0" customWidth="1"/>
    <col min="10" max="10" width="6.875" style="0" customWidth="1"/>
  </cols>
  <sheetData>
    <row r="1" spans="1:7" ht="15.75">
      <c r="A1" s="147" t="s">
        <v>361</v>
      </c>
      <c r="B1" s="147"/>
      <c r="C1" s="147"/>
      <c r="D1" s="147"/>
      <c r="E1" s="147"/>
      <c r="F1" s="147"/>
      <c r="G1" s="147"/>
    </row>
    <row r="3" spans="1:7" ht="15.75">
      <c r="A3" s="147" t="str">
        <f>Плав!A3</f>
        <v>Девушки 2003-2004 г.р.</v>
      </c>
      <c r="B3" s="147"/>
      <c r="C3" s="147"/>
      <c r="D3" s="147"/>
      <c r="E3" s="147"/>
      <c r="F3" s="147"/>
      <c r="G3" s="147"/>
    </row>
    <row r="4" spans="7:10" ht="12.75">
      <c r="G4" s="167" t="s">
        <v>362</v>
      </c>
      <c r="H4" s="167"/>
      <c r="I4" s="167"/>
      <c r="J4" s="167"/>
    </row>
    <row r="5" spans="1:15" ht="12.75" customHeight="1">
      <c r="A5" s="164" t="s">
        <v>6</v>
      </c>
      <c r="B5" s="168" t="s">
        <v>7</v>
      </c>
      <c r="C5" s="165" t="s">
        <v>8</v>
      </c>
      <c r="D5" s="166" t="s">
        <v>10</v>
      </c>
      <c r="E5" s="163" t="s">
        <v>363</v>
      </c>
      <c r="F5" s="163" t="s">
        <v>364</v>
      </c>
      <c r="G5" s="163" t="s">
        <v>365</v>
      </c>
      <c r="H5" s="163" t="s">
        <v>306</v>
      </c>
      <c r="I5" s="163" t="s">
        <v>307</v>
      </c>
      <c r="J5" s="163" t="s">
        <v>308</v>
      </c>
      <c r="K5" s="163" t="s">
        <v>366</v>
      </c>
      <c r="L5" s="163" t="s">
        <v>367</v>
      </c>
      <c r="M5" s="163" t="s">
        <v>306</v>
      </c>
      <c r="N5" s="163" t="s">
        <v>307</v>
      </c>
      <c r="O5" s="163" t="s">
        <v>308</v>
      </c>
    </row>
    <row r="6" spans="1:15" ht="23.25" customHeight="1">
      <c r="A6" s="164"/>
      <c r="B6" s="168"/>
      <c r="C6" s="165"/>
      <c r="D6" s="166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6" ht="15.75">
      <c r="A7" s="6" t="s">
        <v>55</v>
      </c>
      <c r="B7" s="31" t="s">
        <v>235</v>
      </c>
      <c r="C7" s="31" t="s">
        <v>236</v>
      </c>
      <c r="D7" s="2" t="s">
        <v>238</v>
      </c>
      <c r="E7" s="92">
        <f>VLOOKUP(A7,Плав!$A$7:$F$74,6,FALSE)</f>
        <v>526</v>
      </c>
      <c r="F7" s="92">
        <f>VLOOKUP(A7,Стр!$A$7:$F$66,6,FALSE)</f>
        <v>0</v>
      </c>
      <c r="G7" s="92">
        <f>E7+F7</f>
        <v>526</v>
      </c>
      <c r="H7" s="92">
        <f>RANK(G7,$G$7:$G$32,0)</f>
        <v>19</v>
      </c>
      <c r="I7" s="84"/>
      <c r="K7" s="84">
        <f>VLOOKUP(A7,Бег!$A$7:$F$56,6,FALSE)</f>
        <v>334</v>
      </c>
      <c r="L7" s="84">
        <f>E7+F7+K7</f>
        <v>860</v>
      </c>
      <c r="M7" s="101">
        <f>RANK(L7,$L$7:$L$74,0)</f>
        <v>19</v>
      </c>
      <c r="P7" s="71" t="s">
        <v>55</v>
      </c>
    </row>
    <row r="8" spans="1:16" ht="15.75">
      <c r="A8" s="6" t="s">
        <v>22</v>
      </c>
      <c r="B8" s="31" t="s">
        <v>240</v>
      </c>
      <c r="C8" s="31" t="s">
        <v>61</v>
      </c>
      <c r="D8" s="93"/>
      <c r="E8" s="92">
        <f>VLOOKUP(A8,Плав!$A$7:$F$74,6,FALSE)</f>
        <v>542</v>
      </c>
      <c r="F8" s="92">
        <f>VLOOKUP(A8,Стр!$A$7:$F$66,6,FALSE)</f>
        <v>520</v>
      </c>
      <c r="G8" s="92">
        <f>E8+F8</f>
        <v>1062</v>
      </c>
      <c r="H8" s="92">
        <f>RANK(G8,$G$7:$G$32,0)</f>
        <v>15</v>
      </c>
      <c r="I8" s="84"/>
      <c r="K8" s="84">
        <f>VLOOKUP(A8,Бег!$A$7:$F$56,6,FALSE)</f>
        <v>469</v>
      </c>
      <c r="L8" s="84">
        <f>E8+F8+K8</f>
        <v>1531</v>
      </c>
      <c r="M8" s="101">
        <f>RANK(L8,$L$7:$L$74,0)</f>
        <v>15</v>
      </c>
      <c r="P8" s="71" t="s">
        <v>22</v>
      </c>
    </row>
    <row r="9" spans="1:16" ht="15.75">
      <c r="A9" s="6" t="s">
        <v>200</v>
      </c>
      <c r="B9" s="31" t="s">
        <v>242</v>
      </c>
      <c r="C9" s="31" t="s">
        <v>243</v>
      </c>
      <c r="D9" s="93"/>
      <c r="E9" s="92">
        <f>VLOOKUP(A9,Плав!$A$7:$F$74,6,FALSE)</f>
        <v>902</v>
      </c>
      <c r="F9" s="92">
        <f>VLOOKUP(A9,Стр!$A$7:$F$66,6,FALSE)</f>
        <v>952</v>
      </c>
      <c r="G9" s="92">
        <f>E9+F9</f>
        <v>1854</v>
      </c>
      <c r="H9" s="92">
        <f>RANK(G9,$G$7:$G$32,0)</f>
        <v>5</v>
      </c>
      <c r="I9" s="84"/>
      <c r="K9" s="84">
        <f>VLOOKUP(A9,Бег!$A$7:$F$56,6,FALSE)</f>
        <v>411</v>
      </c>
      <c r="L9" s="84">
        <f>E9+F9+K9</f>
        <v>2265</v>
      </c>
      <c r="M9" s="101">
        <f>RANK(L9,$L$7:$L$74,0)</f>
        <v>11</v>
      </c>
      <c r="P9" s="71" t="s">
        <v>200</v>
      </c>
    </row>
    <row r="10" spans="1:16" ht="15.75">
      <c r="A10" s="102" t="s">
        <v>312</v>
      </c>
      <c r="B10" s="77"/>
      <c r="C10" s="93"/>
      <c r="D10" s="93"/>
      <c r="E10" s="92"/>
      <c r="F10" s="92"/>
      <c r="G10" s="92"/>
      <c r="H10" s="92"/>
      <c r="I10" s="103">
        <f>SUM(G7:G9)</f>
        <v>3442</v>
      </c>
      <c r="J10" s="104">
        <f>RANK(I10,$I$10:$I$37,0)</f>
        <v>6</v>
      </c>
      <c r="K10" s="105"/>
      <c r="L10" s="106"/>
      <c r="M10" s="106"/>
      <c r="N10" s="105">
        <f>SUM(L7:L9)</f>
        <v>4656</v>
      </c>
      <c r="O10" s="106">
        <f>RANK(N10,$N$10:$N$32,0)</f>
        <v>6</v>
      </c>
      <c r="P10" s="85" t="s">
        <v>312</v>
      </c>
    </row>
    <row r="11" spans="1:16" ht="15.75">
      <c r="A11" s="6" t="s">
        <v>86</v>
      </c>
      <c r="B11" s="36" t="s">
        <v>246</v>
      </c>
      <c r="C11" s="93" t="str">
        <f>VLOOKUP(A11,Мандатная!$A$17:$H$131,3,FALSE)</f>
        <v>Виктория</v>
      </c>
      <c r="D11" s="93" t="str">
        <f>VLOOKUP(A11,Мандатная!$A$17:$H$131,5,FALSE)</f>
        <v>Воронеж</v>
      </c>
      <c r="E11" s="92">
        <f>VLOOKUP(A11,Плав!$A$7:$F$74,6,FALSE)</f>
        <v>997</v>
      </c>
      <c r="F11" s="92">
        <f>VLOOKUP(A11,Стр!$A$7:$F$66,6,FALSE)</f>
        <v>904</v>
      </c>
      <c r="G11" s="92">
        <f>E11+F11</f>
        <v>1901</v>
      </c>
      <c r="H11" s="92">
        <f>RANK(G11,$G$7:$G$32,0)</f>
        <v>3</v>
      </c>
      <c r="I11" s="84"/>
      <c r="K11" s="84">
        <f>VLOOKUP(A11,Бег!$A$7:$F$56,6,FALSE)</f>
        <v>660</v>
      </c>
      <c r="L11" s="84">
        <f>E11+F11+K11</f>
        <v>2561</v>
      </c>
      <c r="M11" s="101">
        <f>RANK(L11,$L$7:$L$74,0)</f>
        <v>6</v>
      </c>
      <c r="P11" s="71" t="s">
        <v>86</v>
      </c>
    </row>
    <row r="12" spans="1:16" ht="15.75">
      <c r="A12" s="6" t="s">
        <v>28</v>
      </c>
      <c r="B12" s="31" t="s">
        <v>250</v>
      </c>
      <c r="C12" s="93" t="str">
        <f>VLOOKUP(A12,Мандатная!$A$17:$H$131,3,FALSE)</f>
        <v>Екатерина</v>
      </c>
      <c r="D12" s="93">
        <f>VLOOKUP(A12,Мандатная!$A$17:$H$131,5,FALSE)</f>
        <v>0</v>
      </c>
      <c r="E12" s="92">
        <f>VLOOKUP(A12,Плав!$A$7:$F$74,6,FALSE)</f>
        <v>755</v>
      </c>
      <c r="F12" s="92">
        <f>VLOOKUP(A12,Стр!$A$7:$F$66,6,FALSE)</f>
        <v>1048</v>
      </c>
      <c r="G12" s="92">
        <f>E12+F12</f>
        <v>1803</v>
      </c>
      <c r="H12" s="92">
        <f>RANK(G12,$G$7:$G$32,0)</f>
        <v>6</v>
      </c>
      <c r="I12" s="84"/>
      <c r="K12" s="84">
        <f>VLOOKUP(A12,Бег!$A$7:$F$56,6,FALSE)</f>
        <v>729</v>
      </c>
      <c r="L12" s="84">
        <f>E12+F12+K12</f>
        <v>2532</v>
      </c>
      <c r="M12" s="101">
        <f>RANK(L12,$L$7:$L$74,0)</f>
        <v>7</v>
      </c>
      <c r="P12" s="71" t="s">
        <v>28</v>
      </c>
    </row>
    <row r="13" spans="1:16" ht="15.75">
      <c r="A13" s="6" t="s">
        <v>170</v>
      </c>
      <c r="B13" s="31" t="s">
        <v>253</v>
      </c>
      <c r="C13" s="93" t="str">
        <f>VLOOKUP(A13,Мандатная!$A$17:$H$131,3,FALSE)</f>
        <v>Валерия</v>
      </c>
      <c r="D13" s="93">
        <f>VLOOKUP(A13,Мандатная!$A$17:$H$131,5,FALSE)</f>
        <v>0</v>
      </c>
      <c r="E13" s="92">
        <f>VLOOKUP(A13,Плав!$A$7:$F$74,6,FALSE)</f>
        <v>867</v>
      </c>
      <c r="F13" s="92">
        <f>VLOOKUP(A13,Стр!$A$7:$F$66,6,FALSE)</f>
        <v>400</v>
      </c>
      <c r="G13" s="92">
        <f>E13+F13</f>
        <v>1267</v>
      </c>
      <c r="H13" s="92">
        <f>RANK(G13,$G$7:$G$32,0)</f>
        <v>13</v>
      </c>
      <c r="I13" s="84"/>
      <c r="K13" s="84">
        <f>VLOOKUP(A13,Бег!$A$7:$F$56,6,FALSE)</f>
        <v>330</v>
      </c>
      <c r="L13" s="84">
        <f>E13+F13+K13</f>
        <v>1597</v>
      </c>
      <c r="M13" s="101">
        <f>RANK(L13,$L$7:$L$74,0)</f>
        <v>14</v>
      </c>
      <c r="P13" s="71" t="s">
        <v>170</v>
      </c>
    </row>
    <row r="14" spans="1:16" ht="15.75">
      <c r="A14" s="102" t="s">
        <v>316</v>
      </c>
      <c r="B14" s="77"/>
      <c r="C14" s="93"/>
      <c r="D14" s="93"/>
      <c r="E14" s="92"/>
      <c r="F14" s="92"/>
      <c r="G14" s="92"/>
      <c r="H14" s="92"/>
      <c r="I14" s="103">
        <f>SUM(G11:G13)</f>
        <v>4971</v>
      </c>
      <c r="J14" s="104">
        <f>RANK(I14,$I$10:$I$37,0)</f>
        <v>2</v>
      </c>
      <c r="K14" s="105"/>
      <c r="L14" s="106"/>
      <c r="M14" s="106"/>
      <c r="N14" s="105">
        <f>SUM(L11:L13)</f>
        <v>6690</v>
      </c>
      <c r="O14" s="106">
        <f>RANK(N14,$N$10:$N$32,0)</f>
        <v>3</v>
      </c>
      <c r="P14" s="85" t="s">
        <v>316</v>
      </c>
    </row>
    <row r="15" spans="1:16" ht="15.75">
      <c r="A15" s="6" t="s">
        <v>45</v>
      </c>
      <c r="B15" s="42" t="s">
        <v>255</v>
      </c>
      <c r="C15" s="93" t="str">
        <f>VLOOKUP(A15,Мандатная!$A$17:$H$131,3,FALSE)</f>
        <v>Ольга</v>
      </c>
      <c r="D15" s="93" t="str">
        <f>VLOOKUP(A15,Мандатная!$A$17:$H$131,5,FALSE)</f>
        <v>Екатеринбург-1</v>
      </c>
      <c r="E15" s="92">
        <f>VLOOKUP(A15,Плав!$A$7:$F$74,6,FALSE)</f>
        <v>1178</v>
      </c>
      <c r="F15" s="92">
        <f>VLOOKUP(A15,Стр!$A$7:$F$66,6,FALSE)</f>
        <v>952</v>
      </c>
      <c r="G15" s="92">
        <f>E15+F15</f>
        <v>2130</v>
      </c>
      <c r="H15" s="92">
        <f>RANK(G15,$G$7:$G$32,0)</f>
        <v>1</v>
      </c>
      <c r="I15" s="84"/>
      <c r="K15" s="84">
        <f>VLOOKUP(A15,Бег!$A$7:$F$56,6,FALSE)</f>
        <v>948</v>
      </c>
      <c r="L15" s="84">
        <f>E15+F15+K15</f>
        <v>3078</v>
      </c>
      <c r="M15" s="101">
        <f>RANK(L15,$L$7:$L$74,0)</f>
        <v>1</v>
      </c>
      <c r="P15" s="71" t="s">
        <v>45</v>
      </c>
    </row>
    <row r="16" spans="1:16" ht="15.75">
      <c r="A16" s="6" t="s">
        <v>89</v>
      </c>
      <c r="B16" s="42" t="s">
        <v>258</v>
      </c>
      <c r="C16" s="93" t="str">
        <f>VLOOKUP(A16,Мандатная!$A$17:$H$131,3,FALSE)</f>
        <v>Мария</v>
      </c>
      <c r="D16" s="93">
        <f>VLOOKUP(A16,Мандатная!$A$17:$H$131,5,FALSE)</f>
        <v>0</v>
      </c>
      <c r="E16" s="92">
        <f>VLOOKUP(A16,Плав!$A$7:$F$74,6,FALSE)</f>
        <v>1093</v>
      </c>
      <c r="F16" s="92">
        <f>VLOOKUP(A16,Стр!$A$7:$F$66,6,FALSE)</f>
        <v>808</v>
      </c>
      <c r="G16" s="92">
        <f>E16+F16</f>
        <v>1901</v>
      </c>
      <c r="H16" s="92">
        <f>RANK(G16,$G$7:$G$32,0)</f>
        <v>3</v>
      </c>
      <c r="I16" s="84"/>
      <c r="K16" s="84">
        <f>VLOOKUP(A16,Бег!$A$7:$F$56,6,FALSE)</f>
        <v>843</v>
      </c>
      <c r="L16" s="84">
        <f>E16+F16+K16</f>
        <v>2744</v>
      </c>
      <c r="M16" s="101">
        <f>RANK(L16,$L$7:$L$74,0)</f>
        <v>3</v>
      </c>
      <c r="P16" s="71" t="s">
        <v>89</v>
      </c>
    </row>
    <row r="17" spans="1:16" ht="15.75">
      <c r="A17" s="6" t="s">
        <v>34</v>
      </c>
      <c r="B17" s="42" t="s">
        <v>260</v>
      </c>
      <c r="C17" s="93" t="str">
        <f>VLOOKUP(A17,Мандатная!$A$17:$H$131,3,FALSE)</f>
        <v>Екатерина</v>
      </c>
      <c r="D17" s="93">
        <f>VLOOKUP(A17,Мандатная!$A$17:$H$131,5,FALSE)</f>
        <v>0</v>
      </c>
      <c r="E17" s="92">
        <f>VLOOKUP(A17,Плав!$A$7:$F$74,6,FALSE)</f>
        <v>1064</v>
      </c>
      <c r="F17" s="92">
        <f>VLOOKUP(A17,Стр!$A$7:$F$66,6,FALSE)</f>
        <v>688</v>
      </c>
      <c r="G17" s="92">
        <f>E17+F17</f>
        <v>1752</v>
      </c>
      <c r="H17" s="92">
        <f>RANK(G17,$G$7:$G$32,0)</f>
        <v>8</v>
      </c>
      <c r="I17" s="84"/>
      <c r="K17" s="84">
        <f>VLOOKUP(A17,Бег!$A$7:$F$56,6,FALSE)</f>
        <v>846</v>
      </c>
      <c r="L17" s="84">
        <f>E17+F17+K17</f>
        <v>2598</v>
      </c>
      <c r="M17" s="101">
        <f>RANK(L17,$L$7:$L$74,0)</f>
        <v>5</v>
      </c>
      <c r="P17" s="71" t="s">
        <v>34</v>
      </c>
    </row>
    <row r="18" spans="1:16" ht="15.75">
      <c r="A18" s="102" t="s">
        <v>320</v>
      </c>
      <c r="B18" s="77"/>
      <c r="C18" s="93"/>
      <c r="D18" s="93"/>
      <c r="E18" s="92"/>
      <c r="F18" s="92"/>
      <c r="G18" s="92"/>
      <c r="H18" s="92"/>
      <c r="I18" s="103">
        <f>SUM(G15:G17)</f>
        <v>5783</v>
      </c>
      <c r="J18" s="104">
        <f>RANK(I18,$I$10:$I$37,0)</f>
        <v>1</v>
      </c>
      <c r="K18" s="105"/>
      <c r="L18" s="106"/>
      <c r="M18" s="106"/>
      <c r="N18" s="105">
        <f>SUM(L15:L17)</f>
        <v>8420</v>
      </c>
      <c r="O18" s="106">
        <f>RANK(N18,$N$10:$N$32,0)</f>
        <v>1</v>
      </c>
      <c r="P18" s="85" t="s">
        <v>320</v>
      </c>
    </row>
    <row r="19" spans="1:16" ht="15">
      <c r="A19" s="6" t="s">
        <v>64</v>
      </c>
      <c r="B19" s="45" t="s">
        <v>263</v>
      </c>
      <c r="C19" s="93" t="str">
        <f>VLOOKUP(A19,Мандатная!$A$17:$H$131,3,FALSE)</f>
        <v>Соня</v>
      </c>
      <c r="D19" s="93" t="str">
        <f>VLOOKUP(A19,Мандатная!$A$17:$H$131,5,FALSE)</f>
        <v>Ижевск</v>
      </c>
      <c r="E19" s="92">
        <f>VLOOKUP(A19,Плав!$A$7:$F$74,6,FALSE)</f>
        <v>970</v>
      </c>
      <c r="F19" s="92">
        <f>VLOOKUP(A19,Стр!$A$7:$F$66,6,FALSE)</f>
        <v>832</v>
      </c>
      <c r="G19" s="92">
        <f>E19+F19</f>
        <v>1802</v>
      </c>
      <c r="H19" s="92">
        <f>RANK(G19,$G$7:$G$32,0)</f>
        <v>7</v>
      </c>
      <c r="I19" s="94"/>
      <c r="K19" s="84">
        <f>VLOOKUP(A19,Бег!$A$7:$F$56,6,FALSE)</f>
        <v>945</v>
      </c>
      <c r="L19" s="84">
        <f>E19+F19+K19</f>
        <v>2747</v>
      </c>
      <c r="M19" s="101">
        <f>RANK(L19,$L$7:$L$74,0)</f>
        <v>2</v>
      </c>
      <c r="P19" s="71" t="s">
        <v>64</v>
      </c>
    </row>
    <row r="20" spans="1:16" ht="15">
      <c r="A20" s="6" t="s">
        <v>121</v>
      </c>
      <c r="B20" s="45" t="s">
        <v>267</v>
      </c>
      <c r="C20" s="93" t="str">
        <f>VLOOKUP(A20,Мандатная!$A$17:$H$131,3,FALSE)</f>
        <v>Полина</v>
      </c>
      <c r="D20" s="93">
        <f>VLOOKUP(A20,Мандатная!$A$17:$H$131,5,FALSE)</f>
        <v>0</v>
      </c>
      <c r="E20" s="92">
        <f>VLOOKUP(A20,Плав!$A$7:$F$74,6,FALSE)</f>
        <v>877</v>
      </c>
      <c r="F20" s="92">
        <f>VLOOKUP(A20,Стр!$A$7:$F$66,6,FALSE)</f>
        <v>832</v>
      </c>
      <c r="G20" s="92">
        <f>E20+F20</f>
        <v>1709</v>
      </c>
      <c r="H20" s="92">
        <f>RANK(G20,$G$7:$G$32,0)</f>
        <v>9</v>
      </c>
      <c r="I20" s="84"/>
      <c r="K20" s="84">
        <f>VLOOKUP(A20,Бег!$A$7:$F$56,6,FALSE)</f>
        <v>658</v>
      </c>
      <c r="L20" s="84">
        <f>E20+F20+K20</f>
        <v>2367</v>
      </c>
      <c r="M20" s="101">
        <f>RANK(L20,$L$7:$L$74,0)</f>
        <v>9</v>
      </c>
      <c r="P20" s="71" t="s">
        <v>121</v>
      </c>
    </row>
    <row r="21" spans="1:16" ht="15">
      <c r="A21" s="6" t="s">
        <v>39</v>
      </c>
      <c r="B21" s="45" t="s">
        <v>269</v>
      </c>
      <c r="C21" s="93" t="str">
        <f>VLOOKUP(A21,Мандатная!$A$17:$H$131,3,FALSE)</f>
        <v>Алина</v>
      </c>
      <c r="D21" s="93">
        <f>VLOOKUP(A21,Мандатная!$A$17:$H$131,5,FALSE)</f>
        <v>0</v>
      </c>
      <c r="E21" s="92">
        <f>VLOOKUP(A21,Плав!$A$7:$F$74,6,FALSE)</f>
        <v>531</v>
      </c>
      <c r="F21" s="92">
        <f>VLOOKUP(A21,Стр!$A$7:$F$66,6,FALSE)</f>
        <v>0</v>
      </c>
      <c r="G21" s="92">
        <f>E21+F21</f>
        <v>531</v>
      </c>
      <c r="H21" s="92">
        <f>RANK(G21,$G$7:$G$32,0)</f>
        <v>18</v>
      </c>
      <c r="I21" s="84"/>
      <c r="K21" s="84">
        <f>VLOOKUP(A21,Бег!$A$7:$F$56,6,FALSE)</f>
        <v>474</v>
      </c>
      <c r="L21" s="84">
        <f>E21+F21+K21</f>
        <v>1005</v>
      </c>
      <c r="M21" s="101">
        <f>RANK(L21,$L$7:$L$74,0)</f>
        <v>18</v>
      </c>
      <c r="P21" s="71" t="s">
        <v>39</v>
      </c>
    </row>
    <row r="22" spans="1:16" ht="15.75">
      <c r="A22" s="102" t="s">
        <v>324</v>
      </c>
      <c r="B22" s="77"/>
      <c r="C22" s="93"/>
      <c r="D22" s="93"/>
      <c r="E22" s="92"/>
      <c r="F22" s="92"/>
      <c r="G22" s="92"/>
      <c r="H22" s="92"/>
      <c r="I22" s="103">
        <f>SUM(G19:G21)</f>
        <v>4042</v>
      </c>
      <c r="J22" s="104">
        <f>RANK(I22,$I$10:$I$37,0)</f>
        <v>5</v>
      </c>
      <c r="K22" s="105"/>
      <c r="L22" s="106"/>
      <c r="M22" s="106"/>
      <c r="N22" s="105">
        <f>SUM(L19:L21)</f>
        <v>6119</v>
      </c>
      <c r="O22" s="106">
        <f>RANK(N22,$N$10:$N$32,0)</f>
        <v>4</v>
      </c>
      <c r="P22" s="85" t="s">
        <v>324</v>
      </c>
    </row>
    <row r="23" spans="1:16" ht="15.75">
      <c r="A23" s="6" t="s">
        <v>72</v>
      </c>
      <c r="B23" s="42" t="s">
        <v>271</v>
      </c>
      <c r="C23" s="93" t="str">
        <f>VLOOKUP(A23,Мандатная!$A$17:$H$131,3,FALSE)</f>
        <v>София</v>
      </c>
      <c r="D23" s="93" t="str">
        <f>VLOOKUP(A23,Мандатная!$A$17:$H$131,5,FALSE)</f>
        <v>Екатеринбург-2</v>
      </c>
      <c r="E23" s="92">
        <f>VLOOKUP(A23,Плав!$A$7:$F$74,6,FALSE)</f>
        <v>1028</v>
      </c>
      <c r="F23" s="92">
        <f>VLOOKUP(A23,Стр!$A$7:$F$66,6,FALSE)</f>
        <v>208</v>
      </c>
      <c r="G23" s="92">
        <f>E23+F23</f>
        <v>1236</v>
      </c>
      <c r="H23" s="92">
        <f>RANK(G23,$G$7:$G$32,0)</f>
        <v>14</v>
      </c>
      <c r="I23" s="84"/>
      <c r="K23" s="84">
        <f>VLOOKUP(A23,Бег!$A$7:$F$56,6,FALSE)</f>
        <v>876</v>
      </c>
      <c r="L23" s="84">
        <f>E23+F23+K23</f>
        <v>2112</v>
      </c>
      <c r="M23" s="101">
        <f>RANK(L23,$L$7:$L$74,0)</f>
        <v>12</v>
      </c>
      <c r="P23" s="71" t="s">
        <v>72</v>
      </c>
    </row>
    <row r="24" spans="1:16" ht="15.75">
      <c r="A24" s="6" t="s">
        <v>124</v>
      </c>
      <c r="B24" s="42" t="s">
        <v>275</v>
      </c>
      <c r="C24" s="93" t="str">
        <f>VLOOKUP(A24,Мандатная!$A$17:$H$131,3,FALSE)</f>
        <v>Кристина</v>
      </c>
      <c r="D24" s="93">
        <f>VLOOKUP(A24,Мандатная!$A$17:$H$131,5,FALSE)</f>
        <v>0</v>
      </c>
      <c r="E24" s="92">
        <f>VLOOKUP(A24,Плав!$A$7:$F$74,6,FALSE)</f>
        <v>1021</v>
      </c>
      <c r="F24" s="92">
        <f>VLOOKUP(A24,Стр!$A$7:$F$66,6,FALSE)</f>
        <v>520</v>
      </c>
      <c r="G24" s="92">
        <f>E24+F24</f>
        <v>1541</v>
      </c>
      <c r="H24" s="92">
        <f>RANK(G24,$G$7:$G$32,0)</f>
        <v>10</v>
      </c>
      <c r="I24" s="84"/>
      <c r="K24" s="84">
        <f>VLOOKUP(A24,Бег!$A$7:$F$56,6,FALSE)</f>
        <v>840</v>
      </c>
      <c r="L24" s="84">
        <f>E24+F24+K24</f>
        <v>2381</v>
      </c>
      <c r="M24" s="101">
        <f>RANK(L24,$L$7:$L$74,0)</f>
        <v>8</v>
      </c>
      <c r="P24" s="71" t="s">
        <v>124</v>
      </c>
    </row>
    <row r="25" spans="1:16" ht="15.75">
      <c r="A25" s="6" t="s">
        <v>15</v>
      </c>
      <c r="B25" s="42" t="s">
        <v>278</v>
      </c>
      <c r="C25" s="93" t="str">
        <f>VLOOKUP(A25,Мандатная!$A$17:$H$131,3,FALSE)</f>
        <v>Анастасия</v>
      </c>
      <c r="D25" s="93">
        <f>VLOOKUP(A25,Мандатная!$A$17:$H$131,5,FALSE)</f>
        <v>0</v>
      </c>
      <c r="E25" s="92">
        <f>VLOOKUP(A25,Плав!$A$7:$F$74,6,FALSE)</f>
        <v>1044</v>
      </c>
      <c r="F25" s="92">
        <f>VLOOKUP(A25,Стр!$A$7:$F$66,6,FALSE)</f>
        <v>496</v>
      </c>
      <c r="G25" s="92">
        <f>E25+F25</f>
        <v>1540</v>
      </c>
      <c r="H25" s="92">
        <f>RANK(G25,$G$7:$G$32,0)</f>
        <v>11</v>
      </c>
      <c r="I25" s="84"/>
      <c r="K25" s="84">
        <f>VLOOKUP(A25,Бег!$A$7:$F$56,6,FALSE)</f>
        <v>771</v>
      </c>
      <c r="L25" s="84">
        <f>E25+F25+K25</f>
        <v>2311</v>
      </c>
      <c r="M25" s="101">
        <f>RANK(L25,$L$7:$L$74,0)</f>
        <v>10</v>
      </c>
      <c r="P25" s="71" t="s">
        <v>15</v>
      </c>
    </row>
    <row r="26" spans="1:16" ht="15.75">
      <c r="A26" s="102" t="s">
        <v>328</v>
      </c>
      <c r="B26" s="3"/>
      <c r="C26" s="93"/>
      <c r="D26" s="93"/>
      <c r="E26" s="92"/>
      <c r="F26" s="92"/>
      <c r="G26" s="92"/>
      <c r="H26" s="92"/>
      <c r="I26" s="103">
        <f>SUM(G23:G25)</f>
        <v>4317</v>
      </c>
      <c r="J26" s="104">
        <f>RANK(I26,$I$10:$I$37,0)</f>
        <v>3</v>
      </c>
      <c r="K26" s="105"/>
      <c r="L26" s="106"/>
      <c r="M26" s="106"/>
      <c r="N26" s="105">
        <f>SUM(L23:L25)</f>
        <v>6804</v>
      </c>
      <c r="O26" s="106">
        <f>RANK(N26,$N$10:$N$32,0)</f>
        <v>2</v>
      </c>
      <c r="P26" s="85" t="s">
        <v>328</v>
      </c>
    </row>
    <row r="27" spans="1:16" ht="15.75">
      <c r="A27" s="6" t="s">
        <v>107</v>
      </c>
      <c r="B27" s="31" t="s">
        <v>280</v>
      </c>
      <c r="C27" s="93" t="str">
        <f>VLOOKUP(A27,Мандатная!$A$17:$H$131,3,FALSE)</f>
        <v>Александра</v>
      </c>
      <c r="D27" s="93" t="str">
        <f>VLOOKUP(A27,Мандатная!$A$17:$H$131,5,FALSE)</f>
        <v>Воронеж-лично</v>
      </c>
      <c r="E27" s="92">
        <f>VLOOKUP(A27,Плав!$A$7:$F$74,6,FALSE)</f>
        <v>306</v>
      </c>
      <c r="F27" s="92">
        <f>VLOOKUP(A27,Стр!$A$7:$F$66,6,FALSE)</f>
        <v>448</v>
      </c>
      <c r="G27" s="92">
        <f>E27+F27</f>
        <v>754</v>
      </c>
      <c r="H27" s="92">
        <f>RANK(G27,$G$7:$G$32,0)</f>
        <v>17</v>
      </c>
      <c r="I27" s="84"/>
      <c r="K27" s="84">
        <f>VLOOKUP(A27,Бег!$A$7:$F$56,6,FALSE)</f>
        <v>439</v>
      </c>
      <c r="L27" s="84">
        <f>E27+F27+K27</f>
        <v>1193</v>
      </c>
      <c r="M27" s="101">
        <f>RANK(L27,$L$7:$L$74,0)</f>
        <v>17</v>
      </c>
      <c r="P27" s="71" t="s">
        <v>107</v>
      </c>
    </row>
    <row r="28" spans="1:16" ht="15.75">
      <c r="A28" s="6" t="s">
        <v>59</v>
      </c>
      <c r="B28" s="42" t="s">
        <v>283</v>
      </c>
      <c r="C28" s="93" t="str">
        <f>VLOOKUP(A28,Мандатная!$A$17:$H$131,3,FALSE)</f>
        <v>Лада</v>
      </c>
      <c r="D28" s="93" t="str">
        <f>VLOOKUP(A28,Мандатная!$A$17:$H$131,5,FALSE)</f>
        <v>Екатеринбург-лично</v>
      </c>
      <c r="E28" s="92">
        <f>VLOOKUP(A28,Плав!$A$7:$F$74,6,FALSE)</f>
        <v>1080</v>
      </c>
      <c r="F28" s="92">
        <f>VLOOKUP(A28,Стр!$A$7:$F$66,6,FALSE)</f>
        <v>832</v>
      </c>
      <c r="G28" s="92">
        <f>E28+F28</f>
        <v>1912</v>
      </c>
      <c r="H28" s="92">
        <f>RANK(G28,$G$7:$G$32,0)</f>
        <v>2</v>
      </c>
      <c r="I28" s="84"/>
      <c r="K28" s="84">
        <f>VLOOKUP(A28,Бег!$A$7:$F$56,6,FALSE)</f>
        <v>705</v>
      </c>
      <c r="L28" s="84">
        <f>E28+F28+K28</f>
        <v>2617</v>
      </c>
      <c r="M28" s="101">
        <f>RANK(L28,$L$7:$L$74,0)</f>
        <v>4</v>
      </c>
      <c r="P28" s="71" t="s">
        <v>59</v>
      </c>
    </row>
    <row r="29" spans="1:16" ht="15.75">
      <c r="A29" s="6" t="s">
        <v>221</v>
      </c>
      <c r="B29" s="31" t="s">
        <v>287</v>
      </c>
      <c r="C29" s="93" t="str">
        <f>VLOOKUP(A29,Мандатная!$A$17:$H$131,3,FALSE)</f>
        <v>Ева</v>
      </c>
      <c r="D29" s="93" t="str">
        <f>VLOOKUP(A29,Мандатная!$A$17:$H$131,5,FALSE)</f>
        <v>Саратов-лично</v>
      </c>
      <c r="E29" s="92">
        <f>VLOOKUP(A29,Плав!$A$7:$F$74,6,FALSE)</f>
        <v>880</v>
      </c>
      <c r="F29" s="92">
        <f>VLOOKUP(A29,Стр!$A$7:$F$66,6,FALSE)</f>
        <v>520</v>
      </c>
      <c r="G29" s="92">
        <f>E29+F29</f>
        <v>1400</v>
      </c>
      <c r="H29" s="92">
        <f>RANK(G29,$G$7:$G$32,0)</f>
        <v>12</v>
      </c>
      <c r="I29" s="84"/>
      <c r="K29" s="84">
        <f>VLOOKUP(A29,Бег!$A$7:$F$56,6,FALSE)</f>
        <v>376</v>
      </c>
      <c r="L29" s="84">
        <f>E29+F29+K29</f>
        <v>1776</v>
      </c>
      <c r="M29" s="101">
        <f>RANK(L29,$L$7:$L$74,0)</f>
        <v>13</v>
      </c>
      <c r="P29" s="71" t="s">
        <v>221</v>
      </c>
    </row>
    <row r="30" spans="1:16" ht="15.75">
      <c r="A30" s="102" t="s">
        <v>332</v>
      </c>
      <c r="B30" s="3"/>
      <c r="C30" s="93"/>
      <c r="D30" s="93"/>
      <c r="E30" s="92"/>
      <c r="F30" s="92"/>
      <c r="G30" s="92"/>
      <c r="H30" s="92"/>
      <c r="I30" s="103">
        <f>SUM(G27:G29)</f>
        <v>4066</v>
      </c>
      <c r="J30" s="104">
        <f>RANK(I30,$I$10:$I$37,0)</f>
        <v>4</v>
      </c>
      <c r="K30" s="105"/>
      <c r="L30" s="106"/>
      <c r="M30" s="106"/>
      <c r="N30" s="105">
        <f>SUM(L27:L29)</f>
        <v>5586</v>
      </c>
      <c r="O30" s="106">
        <f>RANK(N30,$N$10:$N$32,0)</f>
        <v>5</v>
      </c>
      <c r="P30" s="85" t="s">
        <v>332</v>
      </c>
    </row>
    <row r="31" spans="1:16" ht="15">
      <c r="A31" s="6" t="s">
        <v>138</v>
      </c>
      <c r="B31" s="45" t="s">
        <v>292</v>
      </c>
      <c r="C31" s="93" t="str">
        <f>VLOOKUP(A31,Мандатная!$A$17:$H$131,3,FALSE)</f>
        <v>Виктория</v>
      </c>
      <c r="D31" s="93" t="str">
        <f>VLOOKUP(A31,Мандатная!$A$17:$H$131,5,FALSE)</f>
        <v>Ижевск-лично</v>
      </c>
      <c r="E31" s="92">
        <f>VLOOKUP(A31,Плав!$A$7:$F$74,6,FALSE)</f>
        <v>837</v>
      </c>
      <c r="F31" s="92">
        <f>VLOOKUP(A31,Стр!$A$7:$F$66,6,FALSE)</f>
        <v>0</v>
      </c>
      <c r="G31" s="92">
        <f>E31+F31</f>
        <v>837</v>
      </c>
      <c r="H31" s="92">
        <f>RANK(G31,$G$7:$G$32,0)</f>
        <v>16</v>
      </c>
      <c r="I31" s="84"/>
      <c r="K31" s="84">
        <f>VLOOKUP(A31,Бег!$A$7:$F$56,6,FALSE)</f>
        <v>564</v>
      </c>
      <c r="L31" s="84">
        <f>E31+F31+K31</f>
        <v>1401</v>
      </c>
      <c r="M31" s="101">
        <f>RANK(L31,$L$7:$L$74,0)</f>
        <v>16</v>
      </c>
      <c r="P31" s="71" t="s">
        <v>138</v>
      </c>
    </row>
    <row r="32" spans="1:16" ht="15.75">
      <c r="A32" s="6" t="s">
        <v>111</v>
      </c>
      <c r="B32" s="42"/>
      <c r="C32" s="93">
        <f>VLOOKUP(A32,Мандатная!$A$17:$H$131,3,FALSE)</f>
        <v>0</v>
      </c>
      <c r="D32" s="93">
        <f>VLOOKUP(A32,Мандатная!$A$17:$H$131,5,FALSE)</f>
        <v>0</v>
      </c>
      <c r="E32" s="92">
        <f>VLOOKUP(A32,Плав!$A$7:$F$74,6,FALSE)</f>
        <v>0</v>
      </c>
      <c r="F32" s="92">
        <f>VLOOKUP(A32,Стр!$A$7:$F$66,6,FALSE)</f>
        <v>0</v>
      </c>
      <c r="G32" s="92">
        <f>E32+F32</f>
        <v>0</v>
      </c>
      <c r="H32" s="92">
        <f>RANK(G32,$G$7:$G$32,0)</f>
        <v>20</v>
      </c>
      <c r="I32" s="84"/>
      <c r="K32" s="84">
        <f>VLOOKUP(A32,Бег!$A$7:$F$56,6,FALSE)</f>
        <v>0</v>
      </c>
      <c r="L32" s="84">
        <f>E32+F32+K32</f>
        <v>0</v>
      </c>
      <c r="M32" s="101">
        <f>RANK(L32,$L$7:$L$74,0)</f>
        <v>20</v>
      </c>
      <c r="P32" s="71" t="s">
        <v>111</v>
      </c>
    </row>
    <row r="33" spans="1:16" ht="15.75">
      <c r="A33" s="6" t="s">
        <v>101</v>
      </c>
      <c r="B33" s="31"/>
      <c r="C33" s="93">
        <f>VLOOKUP(A33,Мандатная!$A$17:$H$131,3,FALSE)</f>
        <v>0</v>
      </c>
      <c r="D33" s="93">
        <f>VLOOKUP(A33,Мандатная!$A$17:$H$131,5,FALSE)</f>
        <v>0</v>
      </c>
      <c r="E33" s="92">
        <f>VLOOKUP(A33,Плав!$A$7:$F$74,6,FALSE)</f>
        <v>0</v>
      </c>
      <c r="F33" s="92">
        <f>VLOOKUP(A33,Стр!$A$7:$F$66,6,FALSE)</f>
        <v>0</v>
      </c>
      <c r="G33" s="92">
        <f>E33+F33</f>
        <v>0</v>
      </c>
      <c r="H33" s="92">
        <f>RANK(G33,$G$7:$G$32,0)</f>
        <v>20</v>
      </c>
      <c r="I33" s="84"/>
      <c r="K33" s="84">
        <f>VLOOKUP(A33,Бег!$A$7:$F$56,6,FALSE)</f>
        <v>0</v>
      </c>
      <c r="L33" s="84">
        <f>E33+F33+K33</f>
        <v>0</v>
      </c>
      <c r="M33" s="101">
        <f>RANK(L33,$L$7:$L$74,0)</f>
        <v>20</v>
      </c>
      <c r="P33" s="71" t="s">
        <v>101</v>
      </c>
    </row>
    <row r="34" spans="1:16" ht="15.75">
      <c r="A34" s="102" t="s">
        <v>335</v>
      </c>
      <c r="B34" s="3"/>
      <c r="C34" s="93"/>
      <c r="D34" s="93"/>
      <c r="E34" s="92"/>
      <c r="F34" s="92"/>
      <c r="G34" s="92"/>
      <c r="H34" s="92"/>
      <c r="I34" s="103">
        <f>SUM(G31:G33)</f>
        <v>837</v>
      </c>
      <c r="J34" s="104">
        <f>RANK(I34,$I$10:$I$37,0)</f>
        <v>7</v>
      </c>
      <c r="K34" s="105"/>
      <c r="L34" s="106"/>
      <c r="M34" s="106"/>
      <c r="N34" s="105">
        <f>SUM(L31:L33)</f>
        <v>1401</v>
      </c>
      <c r="O34" s="106" t="e">
        <f>RANK(N34,$N$10:$N$32,0)</f>
        <v>#N/A</v>
      </c>
      <c r="P34" s="85" t="s">
        <v>335</v>
      </c>
    </row>
  </sheetData>
  <sheetProtection selectLockedCells="1" selectUnlockedCells="1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1:G1"/>
    <mergeCell ref="A3:G3"/>
    <mergeCell ref="G4:J4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.875" style="0" customWidth="1"/>
    <col min="2" max="2" width="22.625" style="0" customWidth="1"/>
    <col min="3" max="3" width="12.00390625" style="0" customWidth="1"/>
    <col min="4" max="4" width="14.75390625" style="0" customWidth="1"/>
    <col min="5" max="5" width="6.00390625" style="0" customWidth="1"/>
    <col min="7" max="7" width="6.625" style="0" customWidth="1"/>
    <col min="8" max="8" width="5.875" style="0" customWidth="1"/>
    <col min="9" max="9" width="5.375" style="0" customWidth="1"/>
    <col min="10" max="10" width="6.75390625" style="0" customWidth="1"/>
    <col min="11" max="11" width="5.75390625" style="0" customWidth="1"/>
    <col min="12" max="12" width="8.625" style="0" customWidth="1"/>
    <col min="13" max="13" width="6.75390625" style="0" customWidth="1"/>
    <col min="14" max="14" width="5.875" style="0" customWidth="1"/>
    <col min="15" max="15" width="7.75390625" style="0" customWidth="1"/>
    <col min="16" max="16" width="7.375" style="0" customWidth="1"/>
    <col min="17" max="17" width="7.625" style="0" customWidth="1"/>
    <col min="18" max="19" width="0" style="0" hidden="1" customWidth="1"/>
  </cols>
  <sheetData>
    <row r="1" ht="12.75">
      <c r="B1" s="2"/>
    </row>
    <row r="2" spans="1:17" ht="21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4" spans="1:17" s="107" customFormat="1" ht="15">
      <c r="A4" s="148" t="str">
        <f>Мандатная!A4</f>
        <v>Всероссийские соревнования  ДЮСТШ, СТК по  морскому троеборью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6" spans="1:17" ht="18">
      <c r="A6" s="149" t="s">
        <v>368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8" spans="1:17" ht="18">
      <c r="A8" s="149" t="s">
        <v>1659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10" spans="1:17" ht="16.5" customHeight="1">
      <c r="A10" s="169" t="s">
        <v>6</v>
      </c>
      <c r="B10" s="170" t="s">
        <v>7</v>
      </c>
      <c r="C10" s="170" t="s">
        <v>8</v>
      </c>
      <c r="D10" s="171" t="s">
        <v>10</v>
      </c>
      <c r="E10" s="172" t="s">
        <v>11</v>
      </c>
      <c r="F10" s="173" t="s">
        <v>302</v>
      </c>
      <c r="G10" s="173"/>
      <c r="H10" s="173"/>
      <c r="I10" s="173" t="s">
        <v>360</v>
      </c>
      <c r="J10" s="173"/>
      <c r="K10" s="173"/>
      <c r="L10" s="173" t="s">
        <v>340</v>
      </c>
      <c r="M10" s="173"/>
      <c r="N10" s="173"/>
      <c r="O10" s="172" t="s">
        <v>369</v>
      </c>
      <c r="P10" s="172" t="s">
        <v>370</v>
      </c>
      <c r="Q10" s="174" t="s">
        <v>371</v>
      </c>
    </row>
    <row r="11" spans="1:17" ht="31.5" customHeight="1">
      <c r="A11" s="169"/>
      <c r="B11" s="170"/>
      <c r="C11" s="170"/>
      <c r="D11" s="171"/>
      <c r="E11" s="172"/>
      <c r="F11" s="108" t="s">
        <v>372</v>
      </c>
      <c r="G11" s="108" t="s">
        <v>373</v>
      </c>
      <c r="H11" s="109" t="s">
        <v>374</v>
      </c>
      <c r="I11" s="108" t="s">
        <v>375</v>
      </c>
      <c r="J11" s="108" t="s">
        <v>373</v>
      </c>
      <c r="K11" s="109" t="s">
        <v>374</v>
      </c>
      <c r="L11" s="108" t="s">
        <v>372</v>
      </c>
      <c r="M11" s="108" t="s">
        <v>373</v>
      </c>
      <c r="N11" s="109" t="s">
        <v>374</v>
      </c>
      <c r="O11" s="172"/>
      <c r="P11" s="172"/>
      <c r="Q11" s="174"/>
    </row>
    <row r="12" spans="1:17" ht="12.75">
      <c r="A12" s="110"/>
      <c r="B12" s="111"/>
      <c r="C12" s="111"/>
      <c r="D12" s="112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0"/>
      <c r="P12" s="110"/>
      <c r="Q12" s="114"/>
    </row>
    <row r="13" spans="1:19" ht="15" customHeight="1">
      <c r="A13" s="66" t="s">
        <v>55</v>
      </c>
      <c r="B13" s="31" t="s">
        <v>235</v>
      </c>
      <c r="C13" s="31" t="s">
        <v>236</v>
      </c>
      <c r="D13" s="175" t="s">
        <v>238</v>
      </c>
      <c r="E13">
        <f>VLOOKUP(A13,Мандатная!$A$17:$H$100,6,FALSE)</f>
        <v>2004</v>
      </c>
      <c r="F13" s="115" t="str">
        <f>VLOOKUP(A13,Плав!$A$7:$G$74,5,FALSE)</f>
        <v>3:27,4</v>
      </c>
      <c r="G13" s="84">
        <f>VLOOKUP(A13,Плав!$A$7:$G$74,6,FALSE)</f>
        <v>526</v>
      </c>
      <c r="H13" s="116">
        <f>VLOOKUP(A13,Плав!$A$7:$G$74,7,FALSE)</f>
        <v>18</v>
      </c>
      <c r="I13" s="84">
        <f>VLOOKUP(A13,Стр!$A$7:$G$66,5,FALSE)</f>
        <v>35</v>
      </c>
      <c r="J13" s="84">
        <f>VLOOKUP(A13,Стр!$A$7:$G$66,6,FALSE)</f>
        <v>0</v>
      </c>
      <c r="K13" s="116">
        <f>VLOOKUP(A13,Стр!$A$7:$G$66,7,FALSE)</f>
        <v>17</v>
      </c>
      <c r="L13" s="117" t="str">
        <f>VLOOKUP(A13,Бег!$A$7:$G$56,5,FALSE)</f>
        <v>3:17,4</v>
      </c>
      <c r="M13" s="84">
        <f>VLOOKUP(A13,Бег!$A$7:$G$56,6,FALSE)</f>
        <v>334</v>
      </c>
      <c r="N13" s="116">
        <f>VLOOKUP(A13,Бег!$A$7:$G$56,7,FALSE)</f>
        <v>18</v>
      </c>
      <c r="O13" s="84">
        <f>G13+J13+M13</f>
        <v>860</v>
      </c>
      <c r="P13" s="65">
        <f>VLOOKUP(A13,Троеб!$A$7:$P$74,13,FALSE)</f>
        <v>19</v>
      </c>
      <c r="Q13" s="65" t="str">
        <f>IF((MIN(G13,J13,M13)=0),"б/р",IF((MIN(G13,J13,M13)&gt;0),VLOOKUP(O13,Разряды!$A$2:$B$15,2)))</f>
        <v>б/р</v>
      </c>
      <c r="R13" s="118">
        <f>VLOOKUP(A13,Мандатная!$A$17:$I$68,7,FALSE)</f>
        <v>1</v>
      </c>
      <c r="S13" t="b">
        <f>EXACT(Q13,R13)</f>
        <v>0</v>
      </c>
    </row>
    <row r="14" spans="1:19" ht="15.75">
      <c r="A14" s="66" t="s">
        <v>22</v>
      </c>
      <c r="B14" s="31" t="s">
        <v>240</v>
      </c>
      <c r="C14" s="31" t="s">
        <v>61</v>
      </c>
      <c r="D14" s="175"/>
      <c r="E14">
        <f>VLOOKUP(A14,Мандатная!$A$17:$H$100,6,FALSE)</f>
        <v>2006</v>
      </c>
      <c r="F14" s="115" t="str">
        <f>VLOOKUP(A14,Плав!$A$7:$G$74,5,FALSE)</f>
        <v>3:25,8</v>
      </c>
      <c r="G14" s="84">
        <f>VLOOKUP(A14,Плав!$A$7:$G$74,6,FALSE)</f>
        <v>542</v>
      </c>
      <c r="H14" s="116">
        <f>VLOOKUP(A14,Плав!$A$7:$G$74,7,FALSE)</f>
        <v>16</v>
      </c>
      <c r="I14" s="84">
        <f>VLOOKUP(A14,Стр!$A$7:$G$66,5,FALSE)</f>
        <v>66</v>
      </c>
      <c r="J14" s="84">
        <f>VLOOKUP(A14,Стр!$A$7:$G$66,6,FALSE)</f>
        <v>520</v>
      </c>
      <c r="K14" s="116">
        <f>VLOOKUP(A14,Стр!$A$7:$G$66,7,FALSE)</f>
        <v>10</v>
      </c>
      <c r="L14" s="117" t="str">
        <f>VLOOKUP(A14,Бег!$A$7:$G$56,5,FALSE)</f>
        <v>3:08,4</v>
      </c>
      <c r="M14" s="84">
        <f>VLOOKUP(A14,Бег!$A$7:$G$56,6,FALSE)</f>
        <v>469</v>
      </c>
      <c r="N14" s="116">
        <f>VLOOKUP(A14,Бег!$A$7:$G$56,7,FALSE)</f>
        <v>14</v>
      </c>
      <c r="O14" s="84">
        <f>G14+J14+M14</f>
        <v>1531</v>
      </c>
      <c r="P14" s="65">
        <f>VLOOKUP(A14,Троеб!$A$7:$P$74,13,FALSE)</f>
        <v>15</v>
      </c>
      <c r="Q14" s="65">
        <f>IF((MIN(G14,J14,M14)=0),"б/р",IF((MIN(G14,J14,M14)&gt;0),VLOOKUP(O14,Разряды!$A$2:$B$15,2)))</f>
        <v>3</v>
      </c>
      <c r="R14" s="118">
        <f>VLOOKUP(A14,Мандатная!$A$17:$I$68,7,FALSE)</f>
        <v>1</v>
      </c>
      <c r="S14" t="b">
        <f>EXACT(Q14,R14)</f>
        <v>0</v>
      </c>
    </row>
    <row r="15" spans="1:19" ht="15.75">
      <c r="A15" s="66" t="s">
        <v>200</v>
      </c>
      <c r="B15" s="31" t="s">
        <v>242</v>
      </c>
      <c r="C15" s="31" t="s">
        <v>243</v>
      </c>
      <c r="D15" s="21"/>
      <c r="E15">
        <f>VLOOKUP(A15,Мандатная!$A$17:$H$100,6,FALSE)</f>
        <v>2004</v>
      </c>
      <c r="F15" s="115" t="str">
        <f>VLOOKUP(A15,Плав!$A$7:$G$74,5,FALSE)</f>
        <v>2:49,8</v>
      </c>
      <c r="G15" s="84">
        <f>VLOOKUP(A15,Плав!$A$7:$G$74,6,FALSE)</f>
        <v>902</v>
      </c>
      <c r="H15" s="116">
        <f>VLOOKUP(A15,Плав!$A$7:$G$74,7,FALSE)</f>
        <v>10</v>
      </c>
      <c r="I15" s="84">
        <f>VLOOKUP(A15,Стр!$A$7:$G$66,5,FALSE)</f>
        <v>84</v>
      </c>
      <c r="J15" s="84">
        <f>VLOOKUP(A15,Стр!$A$7:$G$66,6,FALSE)</f>
        <v>952</v>
      </c>
      <c r="K15" s="116">
        <f>VLOOKUP(A15,Стр!$A$7:$G$66,7,FALSE)</f>
        <v>2</v>
      </c>
      <c r="L15" s="117" t="str">
        <f>VLOOKUP(A15,Бег!$A$7:$G$56,5,FALSE)</f>
        <v>3:12,3</v>
      </c>
      <c r="M15" s="84">
        <f>VLOOKUP(A15,Бег!$A$7:$G$56,6,FALSE)</f>
        <v>411</v>
      </c>
      <c r="N15" s="116">
        <f>VLOOKUP(A15,Бег!$A$7:$G$56,7,FALSE)</f>
        <v>16</v>
      </c>
      <c r="O15" s="84">
        <f>G15+J15+M15</f>
        <v>2265</v>
      </c>
      <c r="P15" s="65">
        <f>VLOOKUP(A15,Троеб!$A$7:$P$74,13,FALSE)</f>
        <v>11</v>
      </c>
      <c r="Q15" s="65">
        <f>IF((MIN(G15,J15,M15)=0),"б/р",IF((MIN(G15,J15,M15)&gt;0),VLOOKUP(O15,Разряды!$A$2:$B$15,2)))</f>
        <v>2</v>
      </c>
      <c r="R15" s="118">
        <f>VLOOKUP(A15,Мандатная!$A$17:$I$68,7,FALSE)</f>
        <v>1</v>
      </c>
      <c r="S15" t="b">
        <f>EXACT(Q15,R15)</f>
        <v>0</v>
      </c>
    </row>
    <row r="16" spans="1:18" ht="15">
      <c r="A16" s="119" t="s">
        <v>312</v>
      </c>
      <c r="B16" s="2"/>
      <c r="C16" s="3" t="s">
        <v>376</v>
      </c>
      <c r="D16" s="2" t="s">
        <v>238</v>
      </c>
      <c r="E16" s="2"/>
      <c r="F16" s="120"/>
      <c r="G16" s="121">
        <f>SUM(G13:G15)</f>
        <v>1970</v>
      </c>
      <c r="H16" s="122">
        <f>VLOOKUP(A16,Плав!$A$7:$I$29,9,FALSE)</f>
        <v>5</v>
      </c>
      <c r="I16" s="94"/>
      <c r="J16" s="121">
        <f>SUM(J13:J15)</f>
        <v>1472</v>
      </c>
      <c r="K16" s="122">
        <f>VLOOKUP(A16,Стр!$A$7:$I$30,9,FALSE)</f>
        <v>5</v>
      </c>
      <c r="L16" s="123"/>
      <c r="M16" s="121">
        <f>SUM(M13:M15)</f>
        <v>1214</v>
      </c>
      <c r="N16" s="122">
        <f>VLOOKUP(A16,Бег!$A$7:$I$30,9,FALSE)</f>
        <v>5</v>
      </c>
      <c r="O16" s="121">
        <f>SUM(O13:O15)</f>
        <v>4656</v>
      </c>
      <c r="P16" s="122">
        <f>VLOOKUP(A16,Троеб!$A$7:$P$74,15,FALSE)</f>
        <v>6</v>
      </c>
      <c r="Q16" s="20"/>
      <c r="R16" s="118"/>
    </row>
    <row r="17" spans="1:18" ht="12.75">
      <c r="A17" s="124"/>
      <c r="B17" s="2"/>
      <c r="C17" s="2"/>
      <c r="D17" s="2"/>
      <c r="E17" s="2"/>
      <c r="F17" s="120"/>
      <c r="G17" s="94"/>
      <c r="H17" s="20"/>
      <c r="I17" s="94"/>
      <c r="J17" s="2"/>
      <c r="K17" s="20"/>
      <c r="L17" s="123"/>
      <c r="M17" s="2"/>
      <c r="N17" s="125"/>
      <c r="O17" s="2"/>
      <c r="P17" s="20"/>
      <c r="Q17" s="20"/>
      <c r="R17" s="118"/>
    </row>
    <row r="18" spans="1:19" ht="12.75" customHeight="1">
      <c r="A18" s="124" t="s">
        <v>86</v>
      </c>
      <c r="B18" s="2" t="str">
        <f>VLOOKUP(A18,Мандатная!$A$17:$H$131,2,FALSE)</f>
        <v>Савикова</v>
      </c>
      <c r="C18" s="2" t="str">
        <f>VLOOKUP(A18,Мандатная!$A$17:$H$131,3,FALSE)</f>
        <v>Виктория</v>
      </c>
      <c r="D18" s="176" t="s">
        <v>248</v>
      </c>
      <c r="E18" s="2">
        <f>VLOOKUP(A18,Мандатная!$A$17:$H$100,6,FALSE)</f>
        <v>2004</v>
      </c>
      <c r="F18" s="120" t="str">
        <f>VLOOKUP(A18,Плав!$A$7:$G$74,5,FALSE)</f>
        <v>2:40,3</v>
      </c>
      <c r="G18" s="94">
        <f>VLOOKUP(A18,Плав!$A$7:$G$74,6,FALSE)</f>
        <v>997</v>
      </c>
      <c r="H18" s="125">
        <f>VLOOKUP(A18,Плав!$A$7:$G$74,7,FALSE)</f>
        <v>8</v>
      </c>
      <c r="I18" s="94">
        <f>VLOOKUP(A18,Стр!$A$7:$G$66,5,FALSE)</f>
        <v>82</v>
      </c>
      <c r="J18" s="94">
        <f>VLOOKUP(A18,Стр!$A$7:$G$66,6,FALSE)</f>
        <v>904</v>
      </c>
      <c r="K18" s="125">
        <f>VLOOKUP(A18,Стр!$A$7:$G$66,7,FALSE)</f>
        <v>4</v>
      </c>
      <c r="L18" s="123" t="str">
        <f>VLOOKUP(A18,Бег!$A$7:$G$56,5,FALSE)</f>
        <v>2:55,7</v>
      </c>
      <c r="M18" s="94">
        <f>VLOOKUP(A18,Бег!$A$7:$G$56,6,FALSE)</f>
        <v>660</v>
      </c>
      <c r="N18" s="125">
        <f>VLOOKUP(A18,Бег!$A$7:$G$56,7,FALSE)</f>
        <v>10</v>
      </c>
      <c r="O18" s="94">
        <f>G18+J18+M18</f>
        <v>2561</v>
      </c>
      <c r="P18" s="20">
        <f>VLOOKUP(A18,Троеб!$A$7:$P$74,13,FALSE)</f>
        <v>6</v>
      </c>
      <c r="Q18" s="20">
        <f>IF((MIN(G18,J18,M18)=0),"б/р",IF((MIN(G18,J18,M18)&gt;0),VLOOKUP(O18,Разряды!$A$2:$B$15,2)))</f>
        <v>2</v>
      </c>
      <c r="R18" s="118">
        <f>VLOOKUP(A18,Мандатная!$A$17:$I$68,7,FALSE)</f>
        <v>2</v>
      </c>
      <c r="S18" t="b">
        <f>EXACT(Q18,R18)</f>
        <v>1</v>
      </c>
    </row>
    <row r="19" spans="1:19" ht="12.75">
      <c r="A19" s="124" t="s">
        <v>28</v>
      </c>
      <c r="B19" s="2" t="str">
        <f>VLOOKUP(A19,Мандатная!$A$17:$H$131,2,FALSE)</f>
        <v>Гончарова</v>
      </c>
      <c r="C19" s="2" t="str">
        <f>VLOOKUP(A19,Мандатная!$A$17:$H$131,3,FALSE)</f>
        <v>Екатерина</v>
      </c>
      <c r="D19" s="176"/>
      <c r="E19" s="2">
        <f>VLOOKUP(A19,Мандатная!$A$17:$H$100,6,FALSE)</f>
        <v>2003</v>
      </c>
      <c r="F19" s="120" t="str">
        <f>VLOOKUP(A19,Плав!$A$7:$G$74,5,FALSE)</f>
        <v>3:04,5</v>
      </c>
      <c r="G19" s="94">
        <f>VLOOKUP(A19,Плав!$A$7:$G$74,6,FALSE)</f>
        <v>755</v>
      </c>
      <c r="H19" s="125">
        <f>VLOOKUP(A19,Плав!$A$7:$G$74,7,FALSE)</f>
        <v>15</v>
      </c>
      <c r="I19" s="94">
        <f>VLOOKUP(A19,Стр!$A$7:$G$66,5,FALSE)</f>
        <v>88</v>
      </c>
      <c r="J19" s="94">
        <f>VLOOKUP(A19,Стр!$A$7:$G$66,6,FALSE)</f>
        <v>1048</v>
      </c>
      <c r="K19" s="125">
        <f>VLOOKUP(A19,Стр!$A$7:$G$66,7,FALSE)</f>
        <v>1</v>
      </c>
      <c r="L19" s="123" t="str">
        <f>VLOOKUP(A19,Бег!$A$7:$G$56,5,FALSE)</f>
        <v>2:51,1</v>
      </c>
      <c r="M19" s="94">
        <f>VLOOKUP(A19,Бег!$A$7:$G$56,6,FALSE)</f>
        <v>729</v>
      </c>
      <c r="N19" s="125">
        <f>VLOOKUP(A19,Бег!$A$7:$G$56,7,FALSE)</f>
        <v>8</v>
      </c>
      <c r="O19" s="94">
        <f>G19+J19+M19</f>
        <v>2532</v>
      </c>
      <c r="P19" s="20">
        <f>VLOOKUP(A19,Троеб!$A$7:$P$74,13,FALSE)</f>
        <v>7</v>
      </c>
      <c r="Q19" s="20">
        <f>IF((MIN(G19,J19,M19)=0),"б/р",IF((MIN(G19,J19,M19)&gt;0),VLOOKUP(O19,Разряды!$A$2:$B$15,2)))</f>
        <v>2</v>
      </c>
      <c r="R19" s="118">
        <f>VLOOKUP(A19,Мандатная!$A$17:$I$68,7,FALSE)</f>
        <v>2</v>
      </c>
      <c r="S19" t="b">
        <f>EXACT(Q19,R19)</f>
        <v>1</v>
      </c>
    </row>
    <row r="20" spans="1:19" ht="12.75">
      <c r="A20" s="124" t="s">
        <v>170</v>
      </c>
      <c r="B20" s="2" t="str">
        <f>VLOOKUP(A20,Мандатная!$A$17:$H$131,2,FALSE)</f>
        <v>Холуева</v>
      </c>
      <c r="C20" s="2" t="str">
        <f>VLOOKUP(A20,Мандатная!$A$17:$H$131,3,FALSE)</f>
        <v>Валерия</v>
      </c>
      <c r="D20" s="176"/>
      <c r="E20" s="2">
        <f>VLOOKUP(A20,Мандатная!$A$17:$H$100,6,FALSE)</f>
        <v>2004</v>
      </c>
      <c r="F20" s="120" t="str">
        <f>VLOOKUP(A20,Плав!$A$7:$G$74,5,FALSE)</f>
        <v>2:53,3</v>
      </c>
      <c r="G20" s="94">
        <f>VLOOKUP(A20,Плав!$A$7:$G$74,6,FALSE)</f>
        <v>867</v>
      </c>
      <c r="H20" s="125">
        <f>VLOOKUP(A20,Плав!$A$7:$G$74,7,FALSE)</f>
        <v>13</v>
      </c>
      <c r="I20" s="94">
        <f>VLOOKUP(A20,Стр!$A$7:$G$66,5,FALSE)</f>
        <v>61</v>
      </c>
      <c r="J20" s="94">
        <f>VLOOKUP(A20,Стр!$A$7:$G$66,6,FALSE)</f>
        <v>400</v>
      </c>
      <c r="K20" s="125">
        <f>VLOOKUP(A20,Стр!$A$7:$G$66,7,FALSE)</f>
        <v>15</v>
      </c>
      <c r="L20" s="123" t="str">
        <f>VLOOKUP(A20,Бег!$A$7:$G$56,5,FALSE)</f>
        <v>3:17,7</v>
      </c>
      <c r="M20" s="94">
        <f>VLOOKUP(A20,Бег!$A$7:$G$56,6,FALSE)</f>
        <v>330</v>
      </c>
      <c r="N20" s="125">
        <f>VLOOKUP(A20,Бег!$A$7:$G$56,7,FALSE)</f>
        <v>19</v>
      </c>
      <c r="O20" s="94">
        <f>G20+J20+M20</f>
        <v>1597</v>
      </c>
      <c r="P20" s="20">
        <f>VLOOKUP(A20,Троеб!$A$7:$P$74,13,FALSE)</f>
        <v>14</v>
      </c>
      <c r="Q20" s="20">
        <f>IF((MIN(G20,J20,M20)=0),"б/р",IF((MIN(G20,J20,M20)&gt;0),VLOOKUP(O20,Разряды!$A$2:$B$15,2)))</f>
        <v>3</v>
      </c>
      <c r="R20" s="118">
        <f>VLOOKUP(A20,Мандатная!$A$17:$I$68,7,FALSE)</f>
        <v>2</v>
      </c>
      <c r="S20" t="b">
        <f>EXACT(Q20,R20)</f>
        <v>0</v>
      </c>
    </row>
    <row r="21" spans="1:18" ht="15">
      <c r="A21" s="119" t="s">
        <v>316</v>
      </c>
      <c r="B21" s="2"/>
      <c r="C21" s="3" t="s">
        <v>376</v>
      </c>
      <c r="D21" s="21" t="s">
        <v>248</v>
      </c>
      <c r="E21" s="2"/>
      <c r="F21" s="120"/>
      <c r="G21" s="121">
        <f>SUM(G18:G20)</f>
        <v>2619</v>
      </c>
      <c r="H21" s="122">
        <f>VLOOKUP(A21,Плав!$A$7:$I$29,9,FALSE)</f>
        <v>3</v>
      </c>
      <c r="I21" s="94"/>
      <c r="J21" s="121">
        <f>SUM(J18:J20)</f>
        <v>2352</v>
      </c>
      <c r="K21" s="122">
        <f>VLOOKUP(A21,Стр!$A$7:$I$30,9,FALSE)</f>
        <v>2</v>
      </c>
      <c r="L21" s="123"/>
      <c r="M21" s="121">
        <f>SUM(M18:M20)</f>
        <v>1719</v>
      </c>
      <c r="N21" s="122">
        <f>VLOOKUP(A21,Бег!$A$7:$I$30,9,FALSE)</f>
        <v>4</v>
      </c>
      <c r="O21" s="121">
        <f>SUM(O18:O20)</f>
        <v>6690</v>
      </c>
      <c r="P21" s="122">
        <f>VLOOKUP(A21,Троеб!$A$7:$P$74,15,FALSE)</f>
        <v>3</v>
      </c>
      <c r="Q21" s="20"/>
      <c r="R21" s="118"/>
    </row>
    <row r="22" spans="1:18" ht="12.75">
      <c r="A22" s="124"/>
      <c r="B22" s="2"/>
      <c r="C22" s="2"/>
      <c r="D22" s="2" t="s">
        <v>256</v>
      </c>
      <c r="E22" s="2"/>
      <c r="F22" s="120"/>
      <c r="G22" s="94"/>
      <c r="H22" s="20"/>
      <c r="I22" s="94"/>
      <c r="J22" s="2"/>
      <c r="K22" s="20"/>
      <c r="L22" s="20"/>
      <c r="M22" s="2"/>
      <c r="N22" s="20"/>
      <c r="O22" s="2"/>
      <c r="P22" s="20"/>
      <c r="Q22" s="20"/>
      <c r="R22" s="118"/>
    </row>
    <row r="23" spans="1:19" ht="13.5" customHeight="1">
      <c r="A23" s="124" t="s">
        <v>45</v>
      </c>
      <c r="B23" s="2" t="str">
        <f>VLOOKUP(A23,Мандатная!$A$17:$H$131,2,FALSE)</f>
        <v>Сазонова </v>
      </c>
      <c r="C23" s="2" t="str">
        <f>VLOOKUP(A23,Мандатная!$A$17:$H$131,3,FALSE)</f>
        <v>Ольга</v>
      </c>
      <c r="D23" s="176"/>
      <c r="E23" s="2">
        <f>VLOOKUP(A23,Мандатная!$A$17:$H$100,6,FALSE)</f>
        <v>2004</v>
      </c>
      <c r="F23" s="120" t="str">
        <f>VLOOKUP(A23,Плав!$A$7:$G$74,5,FALSE)</f>
        <v>2:22,2</v>
      </c>
      <c r="G23" s="94">
        <f>VLOOKUP(A23,Плав!$A$7:$G$74,6,FALSE)</f>
        <v>1178</v>
      </c>
      <c r="H23" s="125">
        <f>VLOOKUP(A23,Плав!$A$7:$G$74,7,FALSE)</f>
        <v>1</v>
      </c>
      <c r="I23" s="94">
        <f>VLOOKUP(A23,Стр!$A$7:$G$66,5,FALSE)</f>
        <v>84</v>
      </c>
      <c r="J23" s="94">
        <f>VLOOKUP(A23,Стр!$A$7:$G$66,6,FALSE)</f>
        <v>952</v>
      </c>
      <c r="K23" s="125">
        <f>VLOOKUP(A23,Стр!$A$7:$G$66,7,FALSE)</f>
        <v>2</v>
      </c>
      <c r="L23" s="123" t="str">
        <f>VLOOKUP(A23,Бег!$A$7:$G$56,5,FALSE)</f>
        <v>2:36,5</v>
      </c>
      <c r="M23" s="94">
        <f>VLOOKUP(A23,Бег!$A$7:$G$56,6,FALSE)</f>
        <v>948</v>
      </c>
      <c r="N23" s="125">
        <f>VLOOKUP(A23,Бег!$A$7:$G$56,7,FALSE)</f>
        <v>1</v>
      </c>
      <c r="O23" s="94">
        <f>G23+J23+M23</f>
        <v>3078</v>
      </c>
      <c r="P23" s="20">
        <f>VLOOKUP(A23,Троеб!$A$7:$P$74,13,FALSE)</f>
        <v>1</v>
      </c>
      <c r="Q23" s="20" t="str">
        <f>IF((MIN(G23,J23,M23)=0),"б/р",IF((MIN(G23,J23,M23)&gt;0),VLOOKUP(O23,Разряды!$A$2:$B$15,2)))</f>
        <v>КМС</v>
      </c>
      <c r="R23" s="118">
        <f>VLOOKUP(A23,Мандатная!$A$17:$I$68,7,FALSE)</f>
        <v>1</v>
      </c>
      <c r="S23" t="b">
        <f>EXACT(Q23,R23)</f>
        <v>0</v>
      </c>
    </row>
    <row r="24" spans="1:19" ht="12.75">
      <c r="A24" s="124" t="s">
        <v>89</v>
      </c>
      <c r="B24" s="2" t="str">
        <f>VLOOKUP(A24,Мандатная!$A$17:$H$131,2,FALSE)</f>
        <v>Владимирова </v>
      </c>
      <c r="C24" s="2" t="str">
        <f>VLOOKUP(A24,Мандатная!$A$17:$H$131,3,FALSE)</f>
        <v>Мария</v>
      </c>
      <c r="D24" s="176"/>
      <c r="E24" s="2">
        <f>VLOOKUP(A24,Мандатная!$A$17:$H$100,6,FALSE)</f>
        <v>2005</v>
      </c>
      <c r="F24" s="120" t="str">
        <f>VLOOKUP(A24,Плав!$A$7:$G$74,5,FALSE)</f>
        <v>2:30,7</v>
      </c>
      <c r="G24" s="94">
        <f>VLOOKUP(A24,Плав!$A$7:$G$74,6,FALSE)</f>
        <v>1093</v>
      </c>
      <c r="H24" s="125">
        <f>VLOOKUP(A24,Плав!$A$7:$G$74,7,FALSE)</f>
        <v>2</v>
      </c>
      <c r="I24" s="94">
        <f>VLOOKUP(A24,Стр!$A$7:$G$66,5,FALSE)</f>
        <v>78</v>
      </c>
      <c r="J24" s="94">
        <f>VLOOKUP(A24,Стр!$A$7:$G$66,6,FALSE)</f>
        <v>808</v>
      </c>
      <c r="K24" s="125">
        <f>VLOOKUP(A24,Стр!$A$7:$G$66,7,FALSE)</f>
        <v>8</v>
      </c>
      <c r="L24" s="123" t="str">
        <f>VLOOKUP(A24,Бег!$A$7:$G$56,5,FALSE)</f>
        <v>2:43,5</v>
      </c>
      <c r="M24" s="94">
        <f>VLOOKUP(A24,Бег!$A$7:$G$56,6,FALSE)</f>
        <v>843</v>
      </c>
      <c r="N24" s="125">
        <f>VLOOKUP(A24,Бег!$A$7:$G$56,7,FALSE)</f>
        <v>5</v>
      </c>
      <c r="O24" s="94">
        <f>G24+J24+M24</f>
        <v>2744</v>
      </c>
      <c r="P24" s="20">
        <f>VLOOKUP(A24,Троеб!$A$7:$P$74,13,FALSE)</f>
        <v>3</v>
      </c>
      <c r="Q24" s="20">
        <f>IF((MIN(G24,J24,M24)=0),"б/р",IF((MIN(G24,J24,M24)&gt;0),VLOOKUP(O24,Разряды!$A$2:$B$15,2)))</f>
        <v>1</v>
      </c>
      <c r="R24" s="118">
        <f>VLOOKUP(A24,Мандатная!$A$17:$I$68,7,FALSE)</f>
        <v>2</v>
      </c>
      <c r="S24" t="b">
        <f>EXACT(Q24,R24)</f>
        <v>0</v>
      </c>
    </row>
    <row r="25" spans="1:19" ht="12.75">
      <c r="A25" s="124" t="s">
        <v>34</v>
      </c>
      <c r="B25" s="2" t="str">
        <f>VLOOKUP(A25,Мандатная!$A$17:$H$131,2,FALSE)</f>
        <v>Головина </v>
      </c>
      <c r="C25" s="2" t="str">
        <f>VLOOKUP(A25,Мандатная!$A$17:$H$131,3,FALSE)</f>
        <v>Екатерина</v>
      </c>
      <c r="D25" s="176"/>
      <c r="E25" s="2">
        <f>VLOOKUP(A25,Мандатная!$A$17:$H$100,6,FALSE)</f>
        <v>2003</v>
      </c>
      <c r="F25" s="120" t="str">
        <f>VLOOKUP(A25,Плав!$A$7:$G$74,5,FALSE)</f>
        <v>2:33,6</v>
      </c>
      <c r="G25" s="94">
        <f>VLOOKUP(A25,Плав!$A$7:$G$74,6,FALSE)</f>
        <v>1064</v>
      </c>
      <c r="H25" s="125">
        <f>VLOOKUP(A25,Плав!$A$7:$G$74,7,FALSE)</f>
        <v>4</v>
      </c>
      <c r="I25" s="94">
        <f>VLOOKUP(A25,Стр!$A$7:$G$66,5,FALSE)</f>
        <v>73</v>
      </c>
      <c r="J25" s="94">
        <f>VLOOKUP(A25,Стр!$A$7:$G$66,6,FALSE)</f>
        <v>688</v>
      </c>
      <c r="K25" s="125">
        <f>VLOOKUP(A25,Стр!$A$7:$G$66,7,FALSE)</f>
        <v>9</v>
      </c>
      <c r="L25" s="123" t="str">
        <f>VLOOKUP(A25,Бег!$A$7:$G$56,5,FALSE)</f>
        <v>2:43,3</v>
      </c>
      <c r="M25" s="94">
        <f>VLOOKUP(A25,Бег!$A$7:$G$56,6,FALSE)</f>
        <v>846</v>
      </c>
      <c r="N25" s="125">
        <f>VLOOKUP(A25,Бег!$A$7:$G$56,7,FALSE)</f>
        <v>4</v>
      </c>
      <c r="O25" s="94">
        <f>G25+J25+M25</f>
        <v>2598</v>
      </c>
      <c r="P25" s="20">
        <f>VLOOKUP(A25,Троеб!$A$7:$P$74,13,FALSE)</f>
        <v>5</v>
      </c>
      <c r="Q25" s="20">
        <f>IF((MIN(G25,J25,M25)=0),"б/р",IF((MIN(G25,J25,M25)&gt;0),VLOOKUP(O25,Разряды!$A$2:$B$15,2)))</f>
        <v>2</v>
      </c>
      <c r="R25" s="118">
        <f>VLOOKUP(A25,Мандатная!$A$17:$I$68,7,FALSE)</f>
        <v>1</v>
      </c>
      <c r="S25" t="b">
        <f>EXACT(Q25,R25)</f>
        <v>0</v>
      </c>
    </row>
    <row r="26" spans="1:18" ht="15">
      <c r="A26" s="119" t="s">
        <v>320</v>
      </c>
      <c r="B26" s="2"/>
      <c r="C26" s="3" t="s">
        <v>376</v>
      </c>
      <c r="D26" s="2" t="s">
        <v>256</v>
      </c>
      <c r="E26" s="2"/>
      <c r="F26" s="120"/>
      <c r="G26" s="121">
        <f>SUM(G23:G25)</f>
        <v>3335</v>
      </c>
      <c r="H26" s="122">
        <f>VLOOKUP(A26,Плав!$A$7:$I$29,9,FALSE)</f>
        <v>1</v>
      </c>
      <c r="I26" s="94"/>
      <c r="J26" s="121">
        <f>SUM(J23:J25)</f>
        <v>2448</v>
      </c>
      <c r="K26" s="122">
        <f>VLOOKUP(A26,Стр!$A$7:$I$30,9,FALSE)</f>
        <v>1</v>
      </c>
      <c r="L26" s="123"/>
      <c r="M26" s="121">
        <f>SUM(M23:M25)</f>
        <v>2637</v>
      </c>
      <c r="N26" s="122">
        <f>VLOOKUP(A26,Бег!$A$7:$I$30,9,FALSE)</f>
        <v>1</v>
      </c>
      <c r="O26" s="121">
        <f>SUM(O23:O25)</f>
        <v>8420</v>
      </c>
      <c r="P26" s="122">
        <f>VLOOKUP(A26,Троеб!$A$7:$P$74,15,FALSE)</f>
        <v>1</v>
      </c>
      <c r="Q26" s="20"/>
      <c r="R26" s="118"/>
    </row>
    <row r="27" spans="1:18" ht="15">
      <c r="A27" s="119"/>
      <c r="B27" s="2"/>
      <c r="C27" s="3"/>
      <c r="D27" s="2"/>
      <c r="E27" s="2"/>
      <c r="F27" s="120"/>
      <c r="G27" s="121"/>
      <c r="H27" s="122"/>
      <c r="I27" s="94"/>
      <c r="J27" s="121"/>
      <c r="K27" s="122"/>
      <c r="L27" s="123"/>
      <c r="M27" s="121"/>
      <c r="N27" s="122"/>
      <c r="O27" s="121"/>
      <c r="P27" s="122"/>
      <c r="Q27" s="20"/>
      <c r="R27" s="118"/>
    </row>
    <row r="28" spans="1:18" ht="12.75">
      <c r="A28" s="124" t="s">
        <v>64</v>
      </c>
      <c r="B28" s="2" t="str">
        <f>VLOOKUP(A28,Мандатная!$A$17:$H$131,2,FALSE)</f>
        <v>Москвина </v>
      </c>
      <c r="C28" s="2" t="str">
        <f>VLOOKUP(A28,Мандатная!$A$17:$H$131,3,FALSE)</f>
        <v>Соня</v>
      </c>
      <c r="D28" s="176" t="str">
        <f>VLOOKUP(A28,Мандатная!$A$17:$H$131,5,FALSE)</f>
        <v>Ижевск</v>
      </c>
      <c r="E28" s="2">
        <f>VLOOKUP(A28,Мандатная!$A$17:$H$100,6,FALSE)</f>
        <v>2003</v>
      </c>
      <c r="F28" s="120" t="str">
        <f>VLOOKUP(A28,Плав!$A$7:$G$74,5,FALSE)</f>
        <v>2:43,0</v>
      </c>
      <c r="G28" s="94">
        <f>VLOOKUP(A28,Плав!$A$7:$G$74,6,FALSE)</f>
        <v>970</v>
      </c>
      <c r="H28" s="125">
        <f>VLOOKUP(A28,Плав!$A$7:$G$74,7,FALSE)</f>
        <v>9</v>
      </c>
      <c r="I28" s="94">
        <f>VLOOKUP(A28,Стр!$A$7:$G$66,5,FALSE)</f>
        <v>79</v>
      </c>
      <c r="J28" s="94">
        <f>VLOOKUP(A28,Стр!$A$7:$G$66,6,FALSE)</f>
        <v>832</v>
      </c>
      <c r="K28" s="125">
        <f>VLOOKUP(A28,Стр!$A$7:$G$66,7,FALSE)</f>
        <v>5</v>
      </c>
      <c r="L28" s="123" t="str">
        <f>VLOOKUP(A28,Бег!$A$7:$G$56,5,FALSE)</f>
        <v>2:36,7</v>
      </c>
      <c r="M28" s="94">
        <f>VLOOKUP(A28,Бег!$A$7:$G$56,6,FALSE)</f>
        <v>945</v>
      </c>
      <c r="N28" s="125">
        <f>VLOOKUP(A28,Бег!$A$7:$G$56,7,FALSE)</f>
        <v>2</v>
      </c>
      <c r="O28" s="94">
        <f>G28+J28+M28</f>
        <v>2747</v>
      </c>
      <c r="P28" s="20">
        <f>VLOOKUP(A28,Троеб!$A$7:$P$74,13,FALSE)</f>
        <v>2</v>
      </c>
      <c r="Q28" s="20">
        <f>IF((MIN(G28,J28,M28)=0),"б/р",IF((MIN(G28,J28,M28)&gt;0),VLOOKUP(O28,Разряды!$A$2:$B$15,2)))</f>
        <v>1</v>
      </c>
      <c r="R28" s="118"/>
    </row>
    <row r="29" spans="1:18" ht="12.75">
      <c r="A29" s="124" t="s">
        <v>121</v>
      </c>
      <c r="B29" s="2" t="str">
        <f>VLOOKUP(A29,Мандатная!$A$17:$H$131,2,FALSE)</f>
        <v>Бражникова </v>
      </c>
      <c r="C29" s="2" t="str">
        <f>VLOOKUP(A29,Мандатная!$A$17:$H$131,3,FALSE)</f>
        <v>Полина</v>
      </c>
      <c r="D29" s="176"/>
      <c r="E29" s="2">
        <f>VLOOKUP(A29,Мандатная!$A$17:$H$100,6,FALSE)</f>
        <v>2005</v>
      </c>
      <c r="F29" s="120" t="str">
        <f>VLOOKUP(A29,Плав!$A$7:$G$74,5,FALSE)</f>
        <v>2:52,3</v>
      </c>
      <c r="G29" s="94">
        <f>VLOOKUP(A29,Плав!$A$7:$G$74,6,FALSE)</f>
        <v>877</v>
      </c>
      <c r="H29" s="125">
        <f>VLOOKUP(A29,Плав!$A$7:$G$74,7,FALSE)</f>
        <v>12</v>
      </c>
      <c r="I29" s="94">
        <f>VLOOKUP(A29,Стр!$A$7:$G$66,5,FALSE)</f>
        <v>79</v>
      </c>
      <c r="J29" s="94">
        <f>VLOOKUP(A29,Стр!$A$7:$G$66,6,FALSE)</f>
        <v>832</v>
      </c>
      <c r="K29" s="125">
        <f>VLOOKUP(A29,Стр!$A$7:$G$66,7,FALSE)</f>
        <v>5</v>
      </c>
      <c r="L29" s="123" t="str">
        <f>VLOOKUP(A29,Бег!$A$7:$G$56,5,FALSE)</f>
        <v>2:55,8</v>
      </c>
      <c r="M29" s="94">
        <f>VLOOKUP(A29,Бег!$A$7:$G$56,6,FALSE)</f>
        <v>658</v>
      </c>
      <c r="N29" s="125">
        <f>VLOOKUP(A29,Бег!$A$7:$G$56,7,FALSE)</f>
        <v>11</v>
      </c>
      <c r="O29" s="94">
        <f>G29+J29+M29</f>
        <v>2367</v>
      </c>
      <c r="P29" s="20">
        <f>VLOOKUP(A29,Троеб!$A$7:$P$74,13,FALSE)</f>
        <v>9</v>
      </c>
      <c r="Q29" s="20">
        <f>IF((MIN(G29,J29,M29)=0),"б/р",IF((MIN(G29,J29,M29)&gt;0),VLOOKUP(O29,Разряды!$A$2:$B$15,2)))</f>
        <v>2</v>
      </c>
      <c r="R29" s="118"/>
    </row>
    <row r="30" spans="1:18" ht="12.75">
      <c r="A30" s="124" t="s">
        <v>39</v>
      </c>
      <c r="B30" s="2" t="str">
        <f>VLOOKUP(A30,Мандатная!$A$17:$H$131,2,FALSE)</f>
        <v>Гаврилова </v>
      </c>
      <c r="C30" s="2" t="str">
        <f>VLOOKUP(A30,Мандатная!$A$17:$H$131,3,FALSE)</f>
        <v>Алина</v>
      </c>
      <c r="D30" s="176"/>
      <c r="E30" s="2">
        <f>VLOOKUP(A30,Мандатная!$A$17:$H$100,6,FALSE)</f>
        <v>2003</v>
      </c>
      <c r="F30" s="120" t="str">
        <f>VLOOKUP(A30,Плав!$A$7:$G$74,5,FALSE)</f>
        <v>3:26,9</v>
      </c>
      <c r="G30" s="94">
        <f>VLOOKUP(A30,Плав!$A$7:$G$74,6,FALSE)</f>
        <v>531</v>
      </c>
      <c r="H30" s="125">
        <f>VLOOKUP(A30,Плав!$A$7:$G$74,7,FALSE)</f>
        <v>17</v>
      </c>
      <c r="I30" s="94">
        <f>VLOOKUP(A30,Стр!$A$7:$G$66,5,FALSE)</f>
        <v>38</v>
      </c>
      <c r="J30" s="94">
        <f>VLOOKUP(A30,Стр!$A$7:$G$66,6,FALSE)</f>
        <v>0</v>
      </c>
      <c r="K30" s="125">
        <f>VLOOKUP(A30,Стр!$A$7:$G$66,7,FALSE)</f>
        <v>17</v>
      </c>
      <c r="L30" s="123" t="str">
        <f>VLOOKUP(A30,Бег!$A$7:$G$56,5,FALSE)</f>
        <v>3:08,1</v>
      </c>
      <c r="M30" s="94">
        <f>VLOOKUP(A30,Бег!$A$7:$G$56,6,FALSE)</f>
        <v>474</v>
      </c>
      <c r="N30" s="125">
        <f>VLOOKUP(A30,Бег!$A$7:$G$56,7,FALSE)</f>
        <v>13</v>
      </c>
      <c r="O30" s="94">
        <f>G30+J30+M30</f>
        <v>1005</v>
      </c>
      <c r="P30" s="20">
        <f>VLOOKUP(A30,Троеб!$A$7:$P$74,13,FALSE)</f>
        <v>18</v>
      </c>
      <c r="Q30" s="20" t="str">
        <f>IF((MIN(G30,J30,M30)=0),"б/р",IF((MIN(G30,J30,M30)&gt;0),VLOOKUP(O30,Разряды!$A$2:$B$15,2)))</f>
        <v>б/р</v>
      </c>
      <c r="R30" s="118"/>
    </row>
    <row r="31" spans="1:18" ht="15">
      <c r="A31" s="119" t="s">
        <v>324</v>
      </c>
      <c r="B31" s="2"/>
      <c r="C31" s="3" t="s">
        <v>376</v>
      </c>
      <c r="D31" s="21" t="str">
        <f>D28</f>
        <v>Ижевск</v>
      </c>
      <c r="E31" s="2"/>
      <c r="F31" s="120"/>
      <c r="G31" s="121">
        <f>SUM(G28:G30)</f>
        <v>2378</v>
      </c>
      <c r="H31" s="122">
        <f>VLOOKUP(A31,Плав!$A$7:$I$29,9,FALSE)</f>
        <v>4</v>
      </c>
      <c r="I31" s="94"/>
      <c r="J31" s="121">
        <f>SUM(J28:J30)</f>
        <v>1664</v>
      </c>
      <c r="K31" s="122">
        <f>VLOOKUP(A31,Стр!$A$7:$I$30,9,FALSE)</f>
        <v>4</v>
      </c>
      <c r="L31" s="123"/>
      <c r="M31" s="121">
        <f>SUM(M28:M30)</f>
        <v>2077</v>
      </c>
      <c r="N31" s="122">
        <f>VLOOKUP(A31,Бег!$A$7:$I$30,9,FALSE)</f>
        <v>3</v>
      </c>
      <c r="O31" s="121">
        <f>SUM(O28:O30)</f>
        <v>6119</v>
      </c>
      <c r="P31" s="122">
        <f>VLOOKUP(A31,Троеб!$A$7:$P$74,15,FALSE)</f>
        <v>4</v>
      </c>
      <c r="Q31" s="20"/>
      <c r="R31" s="118"/>
    </row>
    <row r="32" spans="1:18" ht="15">
      <c r="A32" s="119"/>
      <c r="B32" s="2"/>
      <c r="C32" s="3"/>
      <c r="D32" s="2"/>
      <c r="E32" s="2"/>
      <c r="F32" s="120"/>
      <c r="G32" s="121"/>
      <c r="H32" s="122"/>
      <c r="I32" s="94"/>
      <c r="J32" s="121"/>
      <c r="K32" s="122"/>
      <c r="L32" s="120"/>
      <c r="M32" s="121"/>
      <c r="N32" s="122"/>
      <c r="O32" s="121"/>
      <c r="P32" s="122"/>
      <c r="Q32" s="20"/>
      <c r="R32" s="118"/>
    </row>
    <row r="33" spans="1:18" ht="12.75">
      <c r="A33" s="124" t="s">
        <v>72</v>
      </c>
      <c r="B33" s="2" t="str">
        <f>VLOOKUP(A33,Мандатная!$A$17:$H$131,2,FALSE)</f>
        <v>Шишкина </v>
      </c>
      <c r="C33" s="2" t="str">
        <f>VLOOKUP(A33,Мандатная!$A$17:$H$131,3,FALSE)</f>
        <v>София</v>
      </c>
      <c r="D33" s="127" t="str">
        <f>VLOOKUP(A33,Мандатная!$A$17:$H$131,5,FALSE)</f>
        <v>Екатеринбург-2</v>
      </c>
      <c r="E33" s="2">
        <f>VLOOKUP(A33,Мандатная!$A$17:$H$100,6,FALSE)</f>
        <v>2003</v>
      </c>
      <c r="F33" s="120" t="str">
        <f>VLOOKUP(A33,Плав!$A$7:$G$74,5,FALSE)</f>
        <v>2:37,2</v>
      </c>
      <c r="G33" s="94">
        <f>VLOOKUP(A33,Плав!$A$7:$G$74,6,FALSE)</f>
        <v>1028</v>
      </c>
      <c r="H33" s="125">
        <f>VLOOKUP(A33,Плав!$A$7:$G$74,7,FALSE)</f>
        <v>6</v>
      </c>
      <c r="I33" s="94">
        <f>VLOOKUP(A33,Стр!$A$7:$G$66,5,FALSE)</f>
        <v>53</v>
      </c>
      <c r="J33" s="94">
        <f>VLOOKUP(A33,Стр!$A$7:$G$66,6,FALSE)</f>
        <v>208</v>
      </c>
      <c r="K33" s="125">
        <f>VLOOKUP(A33,Стр!$A$7:$G$66,7,FALSE)</f>
        <v>16</v>
      </c>
      <c r="L33" s="123" t="str">
        <f>VLOOKUP(A33,Бег!$A$7:$G$56,5,FALSE)</f>
        <v>2:41,3</v>
      </c>
      <c r="M33" s="94">
        <f>VLOOKUP(A33,Бег!$A$7:$G$56,6,FALSE)</f>
        <v>876</v>
      </c>
      <c r="N33" s="125">
        <f>VLOOKUP(A33,Бег!$A$7:$G$56,7,FALSE)</f>
        <v>3</v>
      </c>
      <c r="O33" s="94">
        <f>G33+J33+M33</f>
        <v>2112</v>
      </c>
      <c r="P33" s="20">
        <f>VLOOKUP(A33,Троеб!$A$7:$P$74,13,FALSE)</f>
        <v>12</v>
      </c>
      <c r="Q33" s="20">
        <f>IF((MIN(G33,J33,M33)=0),"б/р",IF((MIN(G33,J33,M33)&gt;0),VLOOKUP(O33,Разряды!$A$2:$B$15,2)))</f>
        <v>2</v>
      </c>
      <c r="R33" s="118"/>
    </row>
    <row r="34" spans="1:18" ht="12.75">
      <c r="A34" s="124" t="s">
        <v>124</v>
      </c>
      <c r="B34" s="2" t="str">
        <f>VLOOKUP(A34,Мандатная!$A$17:$H$131,2,FALSE)</f>
        <v>Синкявичуте </v>
      </c>
      <c r="C34" s="2" t="str">
        <f>VLOOKUP(A34,Мандатная!$A$17:$H$131,3,FALSE)</f>
        <v>Кристина</v>
      </c>
      <c r="D34" s="128">
        <f>VLOOKUP(A34,Мандатная!$A$17:$H$131,5,FALSE)</f>
        <v>0</v>
      </c>
      <c r="E34" s="2">
        <f>VLOOKUP(A34,Мандатная!$A$17:$H$100,6,FALSE)</f>
        <v>2003</v>
      </c>
      <c r="F34" s="120" t="str">
        <f>VLOOKUP(A34,Плав!$A$7:$G$74,5,FALSE)</f>
        <v>2:37,9</v>
      </c>
      <c r="G34" s="94">
        <f>VLOOKUP(A34,Плав!$A$7:$G$74,6,FALSE)</f>
        <v>1021</v>
      </c>
      <c r="H34" s="125">
        <f>VLOOKUP(A34,Плав!$A$7:$G$74,7,FALSE)</f>
        <v>7</v>
      </c>
      <c r="I34" s="94">
        <f>VLOOKUP(A34,Стр!$A$7:$G$66,5,FALSE)</f>
        <v>66</v>
      </c>
      <c r="J34" s="94">
        <f>VLOOKUP(A34,Стр!$A$7:$G$66,6,FALSE)</f>
        <v>520</v>
      </c>
      <c r="K34" s="125">
        <f>VLOOKUP(A34,Стр!$A$7:$G$66,7,FALSE)</f>
        <v>10</v>
      </c>
      <c r="L34" s="123" t="str">
        <f>VLOOKUP(A34,Бег!$A$7:$G$56,5,FALSE)</f>
        <v>2:43,7</v>
      </c>
      <c r="M34" s="94">
        <f>VLOOKUP(A34,Бег!$A$7:$G$56,6,FALSE)</f>
        <v>840</v>
      </c>
      <c r="N34" s="125">
        <f>VLOOKUP(A34,Бег!$A$7:$G$56,7,FALSE)</f>
        <v>6</v>
      </c>
      <c r="O34" s="94">
        <f>G34+J34+M34</f>
        <v>2381</v>
      </c>
      <c r="P34" s="20">
        <f>VLOOKUP(A34,Троеб!$A$7:$P$74,13,FALSE)</f>
        <v>8</v>
      </c>
      <c r="Q34" s="20">
        <f>IF((MIN(G34,J34,M34)=0),"б/р",IF((MIN(G34,J34,M34)&gt;0),VLOOKUP(O34,Разряды!$A$2:$B$15,2)))</f>
        <v>2</v>
      </c>
      <c r="R34" s="118"/>
    </row>
    <row r="35" spans="1:18" ht="12.75">
      <c r="A35" s="124" t="s">
        <v>15</v>
      </c>
      <c r="B35" s="2" t="str">
        <f>VLOOKUP(A35,Мандатная!$A$17:$H$131,2,FALSE)</f>
        <v>Тронина </v>
      </c>
      <c r="C35" s="2" t="str">
        <f>VLOOKUP(A35,Мандатная!$A$17:$H$131,3,FALSE)</f>
        <v>Анастасия</v>
      </c>
      <c r="D35" s="127">
        <f>VLOOKUP(A35,Мандатная!$A$17:$H$131,5,FALSE)</f>
        <v>0</v>
      </c>
      <c r="E35" s="2">
        <f>VLOOKUP(A35,Мандатная!$A$17:$H$100,6,FALSE)</f>
        <v>2004</v>
      </c>
      <c r="F35" s="120" t="str">
        <f>VLOOKUP(A35,Плав!$A$7:$G$74,5,FALSE)</f>
        <v>2:35,6</v>
      </c>
      <c r="G35" s="94">
        <f>VLOOKUP(A35,Плав!$A$7:$G$74,6,FALSE)</f>
        <v>1044</v>
      </c>
      <c r="H35" s="125">
        <f>VLOOKUP(A35,Плав!$A$7:$G$74,7,FALSE)</f>
        <v>5</v>
      </c>
      <c r="I35" s="94">
        <f>VLOOKUP(A35,Стр!$A$7:$G$66,5,FALSE)</f>
        <v>65</v>
      </c>
      <c r="J35" s="94">
        <f>VLOOKUP(A35,Стр!$A$7:$G$66,6,FALSE)</f>
        <v>496</v>
      </c>
      <c r="K35" s="125">
        <f>VLOOKUP(A35,Стр!$A$7:$G$66,7,FALSE)</f>
        <v>13</v>
      </c>
      <c r="L35" s="123" t="str">
        <f>VLOOKUP(A35,Бег!$A$7:$G$56,5,FALSE)</f>
        <v>2:48,3</v>
      </c>
      <c r="M35" s="94">
        <f>VLOOKUP(A35,Бег!$A$7:$G$56,6,FALSE)</f>
        <v>771</v>
      </c>
      <c r="N35" s="125">
        <f>VLOOKUP(A35,Бег!$A$7:$G$56,7,FALSE)</f>
        <v>7</v>
      </c>
      <c r="O35" s="94">
        <f>G35+J35+M35</f>
        <v>2311</v>
      </c>
      <c r="P35" s="20">
        <f>VLOOKUP(A35,Троеб!$A$7:$P$74,13,FALSE)</f>
        <v>10</v>
      </c>
      <c r="Q35" s="20">
        <f>IF((MIN(G35,J35,M35)=0),"б/р",IF((MIN(G35,J35,M35)&gt;0),VLOOKUP(O35,Разряды!$A$2:$B$15,2)))</f>
        <v>2</v>
      </c>
      <c r="R35" s="118"/>
    </row>
    <row r="36" spans="1:18" ht="15">
      <c r="A36" s="119" t="s">
        <v>328</v>
      </c>
      <c r="B36" s="2"/>
      <c r="C36" s="3" t="s">
        <v>376</v>
      </c>
      <c r="D36" s="2" t="s">
        <v>273</v>
      </c>
      <c r="E36" s="2"/>
      <c r="F36" s="120"/>
      <c r="G36" s="121">
        <f>SUM(G33:G35)</f>
        <v>3093</v>
      </c>
      <c r="H36" s="122">
        <f>VLOOKUP(A36,Плав!$A$7:$I$29,9,FALSE)</f>
        <v>2</v>
      </c>
      <c r="I36" s="94"/>
      <c r="J36" s="121">
        <f>SUM(J33:J35)</f>
        <v>1224</v>
      </c>
      <c r="K36" s="122">
        <f>VLOOKUP(A36,Стр!$A$7:$I$30,9,FALSE)</f>
        <v>6</v>
      </c>
      <c r="L36" s="123"/>
      <c r="M36" s="121">
        <f>SUM(M33:M35)</f>
        <v>2487</v>
      </c>
      <c r="N36" s="122">
        <f>VLOOKUP(A36,Бег!$A$7:$I$30,9,FALSE)</f>
        <v>2</v>
      </c>
      <c r="O36" s="121">
        <f>SUM(O33:O35)</f>
        <v>6804</v>
      </c>
      <c r="P36" s="122">
        <f>VLOOKUP(A36,Троеб!$A$7:$P$74,15,FALSE)</f>
        <v>2</v>
      </c>
      <c r="Q36" s="20"/>
      <c r="R36" s="118"/>
    </row>
    <row r="37" spans="1:18" ht="15">
      <c r="A37" s="119"/>
      <c r="B37" s="2"/>
      <c r="C37" s="3"/>
      <c r="D37" s="2"/>
      <c r="E37" s="2"/>
      <c r="F37" s="120"/>
      <c r="G37" s="121"/>
      <c r="H37" s="122"/>
      <c r="I37" s="94"/>
      <c r="J37" s="121"/>
      <c r="K37" s="122"/>
      <c r="L37" s="120"/>
      <c r="M37" s="121"/>
      <c r="N37" s="122"/>
      <c r="O37" s="121"/>
      <c r="P37" s="122"/>
      <c r="Q37" s="20"/>
      <c r="R37" s="118"/>
    </row>
    <row r="38" spans="1:18" ht="15">
      <c r="A38" s="119"/>
      <c r="B38" s="2"/>
      <c r="C38" s="3"/>
      <c r="D38" s="2"/>
      <c r="E38" s="2"/>
      <c r="F38" s="120"/>
      <c r="G38" s="121"/>
      <c r="H38" s="122"/>
      <c r="I38" s="94"/>
      <c r="J38" s="121"/>
      <c r="K38" s="122"/>
      <c r="L38" s="120"/>
      <c r="M38" s="121"/>
      <c r="N38" s="122"/>
      <c r="O38" s="121"/>
      <c r="P38" s="122"/>
      <c r="Q38" s="20"/>
      <c r="R38" s="118"/>
    </row>
    <row r="39" spans="1:18" ht="15">
      <c r="A39" s="119"/>
      <c r="B39" s="2"/>
      <c r="C39" s="3"/>
      <c r="D39" s="2"/>
      <c r="E39" s="2"/>
      <c r="F39" s="120"/>
      <c r="G39" s="121"/>
      <c r="H39" s="122"/>
      <c r="I39" s="94"/>
      <c r="J39" s="121"/>
      <c r="K39" s="122"/>
      <c r="L39" s="120"/>
      <c r="M39" s="121"/>
      <c r="N39" s="122"/>
      <c r="O39" s="121"/>
      <c r="P39" s="122"/>
      <c r="Q39" s="20"/>
      <c r="R39" s="118"/>
    </row>
    <row r="40" spans="1:18" ht="19.5" customHeight="1">
      <c r="A40" s="124"/>
      <c r="B40" s="2"/>
      <c r="C40" s="2"/>
      <c r="D40" s="2"/>
      <c r="E40" s="2"/>
      <c r="F40" s="120"/>
      <c r="G40" s="94"/>
      <c r="H40" s="73" t="s">
        <v>262</v>
      </c>
      <c r="I40" s="94"/>
      <c r="J40" s="2"/>
      <c r="K40" s="20"/>
      <c r="L40" s="2"/>
      <c r="M40" s="2"/>
      <c r="N40" s="20"/>
      <c r="O40" s="2"/>
      <c r="P40" s="20"/>
      <c r="Q40" s="20"/>
      <c r="R40" s="118"/>
    </row>
    <row r="41" spans="1:18" ht="18" customHeight="1">
      <c r="A41" s="152" t="s">
        <v>6</v>
      </c>
      <c r="B41" s="177" t="s">
        <v>7</v>
      </c>
      <c r="C41" s="177" t="s">
        <v>8</v>
      </c>
      <c r="D41" s="151" t="s">
        <v>377</v>
      </c>
      <c r="E41" s="150" t="s">
        <v>11</v>
      </c>
      <c r="F41" s="178" t="s">
        <v>302</v>
      </c>
      <c r="G41" s="178"/>
      <c r="H41" s="178"/>
      <c r="I41" s="178" t="s">
        <v>360</v>
      </c>
      <c r="J41" s="178"/>
      <c r="K41" s="178"/>
      <c r="L41" s="178" t="s">
        <v>340</v>
      </c>
      <c r="M41" s="178"/>
      <c r="N41" s="178"/>
      <c r="O41" s="150" t="s">
        <v>369</v>
      </c>
      <c r="P41" s="150" t="s">
        <v>370</v>
      </c>
      <c r="Q41" s="153" t="s">
        <v>371</v>
      </c>
      <c r="R41" s="118"/>
    </row>
    <row r="42" spans="1:18" ht="28.5" customHeight="1">
      <c r="A42" s="152"/>
      <c r="B42" s="177"/>
      <c r="C42" s="177"/>
      <c r="D42" s="151"/>
      <c r="E42" s="150"/>
      <c r="F42" s="126" t="s">
        <v>372</v>
      </c>
      <c r="G42" s="126" t="s">
        <v>373</v>
      </c>
      <c r="H42" s="126" t="s">
        <v>374</v>
      </c>
      <c r="I42" s="126" t="s">
        <v>375</v>
      </c>
      <c r="J42" s="126" t="s">
        <v>373</v>
      </c>
      <c r="K42" s="126" t="s">
        <v>374</v>
      </c>
      <c r="L42" s="126" t="s">
        <v>372</v>
      </c>
      <c r="M42" s="126" t="s">
        <v>373</v>
      </c>
      <c r="N42" s="126" t="s">
        <v>374</v>
      </c>
      <c r="O42" s="150"/>
      <c r="P42" s="150"/>
      <c r="Q42" s="153"/>
      <c r="R42" s="118"/>
    </row>
    <row r="43" spans="1:17" ht="12.75">
      <c r="A43" s="124" t="s">
        <v>107</v>
      </c>
      <c r="B43" s="2" t="str">
        <f>VLOOKUP(A43,Мандатная!$A$17:$H$131,2,FALSE)</f>
        <v>Шлякова </v>
      </c>
      <c r="C43" s="2" t="str">
        <f>VLOOKUP(A43,Мандатная!$A$17:$H$131,3,FALSE)</f>
        <v>Александра</v>
      </c>
      <c r="D43" s="127" t="str">
        <f>VLOOKUP(A43,Мандатная!$A$17:$H$131,5,FALSE)</f>
        <v>Воронеж-лично</v>
      </c>
      <c r="E43" s="2">
        <f>VLOOKUP(A43,Мандатная!$A$17:$H$100,6,FALSE)</f>
        <v>2003</v>
      </c>
      <c r="F43" s="120" t="str">
        <f>VLOOKUP(A43,Плав!$A$7:$G$74,5,FALSE)</f>
        <v>3:49,4</v>
      </c>
      <c r="G43" s="94">
        <f>VLOOKUP(A43,Плав!$A$7:$G$74,6,FALSE)</f>
        <v>306</v>
      </c>
      <c r="H43" s="125">
        <f>VLOOKUP(A43,Плав!$A$7:$G$74,7,FALSE)</f>
        <v>19</v>
      </c>
      <c r="I43" s="94">
        <f>VLOOKUP(A43,Стр!$A$7:$G$66,5,FALSE)</f>
        <v>63</v>
      </c>
      <c r="J43" s="94">
        <f>VLOOKUP(A43,Стр!$A$7:$G$66,6,FALSE)</f>
        <v>448</v>
      </c>
      <c r="K43" s="125">
        <f>VLOOKUP(A43,Стр!$A$7:$G$66,7,FALSE)</f>
        <v>14</v>
      </c>
      <c r="L43" s="123" t="str">
        <f>VLOOKUP(A43,Бег!$A$7:$G$56,5,FALSE)</f>
        <v>3:10,4</v>
      </c>
      <c r="M43" s="94">
        <f>VLOOKUP(A43,Бег!$A$7:$G$56,6,FALSE)</f>
        <v>439</v>
      </c>
      <c r="N43" s="125">
        <f>VLOOKUP(A43,Бег!$A$7:$G$56,7,FALSE)</f>
        <v>15</v>
      </c>
      <c r="O43" s="94">
        <f>G43+J43+M43</f>
        <v>1193</v>
      </c>
      <c r="P43" s="20">
        <f>VLOOKUP(A43,Троеб!$A$7:$P$74,13,FALSE)</f>
        <v>17</v>
      </c>
      <c r="Q43" s="20" t="str">
        <f>IF((MIN(G43,J43,M43)=0),"б/р",IF((MIN(G43,J43,M43)&gt;0),VLOOKUP(O43,Разряды!$A$2:$B$15,2)))</f>
        <v>2ю</v>
      </c>
    </row>
    <row r="44" spans="1:17" ht="21.75" customHeight="1">
      <c r="A44" s="124" t="s">
        <v>59</v>
      </c>
      <c r="B44" s="2" t="str">
        <f>VLOOKUP(A44,Мандатная!$A$17:$H$131,2,FALSE)</f>
        <v>Бабинова </v>
      </c>
      <c r="C44" s="2" t="str">
        <f>VLOOKUP(A44,Мандатная!$A$17:$H$131,3,FALSE)</f>
        <v>Лада</v>
      </c>
      <c r="D44" s="128" t="str">
        <f>VLOOKUP(A44,Мандатная!$A$17:$H$131,5,FALSE)</f>
        <v>Екатеринбург-лично</v>
      </c>
      <c r="E44" s="2">
        <f>VLOOKUP(A44,Мандатная!$A$17:$H$100,6,FALSE)</f>
        <v>2004</v>
      </c>
      <c r="F44" s="120" t="str">
        <f>VLOOKUP(A44,Плав!$A$7:$G$74,5,FALSE)</f>
        <v>2:32,0</v>
      </c>
      <c r="G44" s="94">
        <f>VLOOKUP(A44,Плав!$A$7:$G$74,6,FALSE)</f>
        <v>1080</v>
      </c>
      <c r="H44" s="125">
        <f>VLOOKUP(A44,Плав!$A$7:$G$74,7,FALSE)</f>
        <v>3</v>
      </c>
      <c r="I44" s="94">
        <f>VLOOKUP(A44,Стр!$A$7:$G$66,5,FALSE)</f>
        <v>79</v>
      </c>
      <c r="J44" s="94">
        <f>VLOOKUP(A44,Стр!$A$7:$G$66,6,FALSE)</f>
        <v>832</v>
      </c>
      <c r="K44" s="125">
        <f>VLOOKUP(A44,Стр!$A$7:$G$66,7,FALSE)</f>
        <v>5</v>
      </c>
      <c r="L44" s="123" t="str">
        <f>VLOOKUP(A44,Бег!$A$7:$G$56,5,FALSE)</f>
        <v>2:52,7</v>
      </c>
      <c r="M44" s="94">
        <f>VLOOKUP(A44,Бег!$A$7:$G$56,6,FALSE)</f>
        <v>705</v>
      </c>
      <c r="N44" s="125">
        <f>VLOOKUP(A44,Бег!$A$7:$G$56,7,FALSE)</f>
        <v>9</v>
      </c>
      <c r="O44" s="94">
        <f>G44+J44+M44</f>
        <v>2617</v>
      </c>
      <c r="P44" s="20">
        <f>VLOOKUP(A44,Троеб!$A$7:$P$74,13,FALSE)</f>
        <v>4</v>
      </c>
      <c r="Q44" s="20">
        <f>IF((MIN(G44,J44,M44)=0),"б/р",IF((MIN(G44,J44,M44)&gt;0),VLOOKUP(O44,Разряды!$A$2:$B$15,2)))</f>
        <v>2</v>
      </c>
    </row>
    <row r="45" spans="1:17" ht="12.75">
      <c r="A45" s="124" t="s">
        <v>221</v>
      </c>
      <c r="B45" s="2" t="str">
        <f>VLOOKUP(A45,Мандатная!$A$17:$H$131,2,FALSE)</f>
        <v>Никитина</v>
      </c>
      <c r="C45" s="2" t="str">
        <f>VLOOKUP(A45,Мандатная!$A$17:$H$131,3,FALSE)</f>
        <v>Ева</v>
      </c>
      <c r="D45" s="127" t="str">
        <f>VLOOKUP(A45,Мандатная!$A$17:$H$131,5,FALSE)</f>
        <v>Саратов-лично</v>
      </c>
      <c r="E45" s="2">
        <f>VLOOKUP(A45,Мандатная!$A$17:$H$100,6,FALSE)</f>
        <v>2003</v>
      </c>
      <c r="F45" s="120" t="str">
        <f>VLOOKUP(A45,Плав!$A$7:$G$74,5,FALSE)</f>
        <v>2:52,0</v>
      </c>
      <c r="G45" s="94">
        <f>VLOOKUP(A45,Плав!$A$7:$G$74,6,FALSE)</f>
        <v>880</v>
      </c>
      <c r="H45" s="125">
        <f>VLOOKUP(A45,Плав!$A$7:$G$74,7,FALSE)</f>
        <v>11</v>
      </c>
      <c r="I45" s="94">
        <f>VLOOKUP(A45,Стр!$A$7:$G$66,5,FALSE)</f>
        <v>66</v>
      </c>
      <c r="J45" s="94">
        <f>VLOOKUP(A45,Стр!$A$7:$G$66,6,FALSE)</f>
        <v>520</v>
      </c>
      <c r="K45" s="125">
        <f>VLOOKUP(A45,Стр!$A$7:$G$66,7,FALSE)</f>
        <v>10</v>
      </c>
      <c r="L45" s="123" t="str">
        <f>VLOOKUP(A45,Бег!$A$7:$G$56,5,FALSE)</f>
        <v>3:14,6</v>
      </c>
      <c r="M45" s="94">
        <f>VLOOKUP(A45,Бег!$A$7:$G$56,6,FALSE)</f>
        <v>376</v>
      </c>
      <c r="N45" s="125">
        <f>VLOOKUP(A45,Бег!$A$7:$G$56,7,FALSE)</f>
        <v>17</v>
      </c>
      <c r="O45" s="94">
        <f>G45+J45+M45</f>
        <v>1776</v>
      </c>
      <c r="P45" s="20">
        <f>VLOOKUP(A45,Троеб!$A$7:$P$74,13,FALSE)</f>
        <v>13</v>
      </c>
      <c r="Q45" s="20">
        <f>IF((MIN(G45,J45,M45)=0),"б/р",IF((MIN(G45,J45,M45)&gt;0),VLOOKUP(O45,Разряды!$A$2:$B$15,2)))</f>
        <v>3</v>
      </c>
    </row>
    <row r="46" spans="1:17" ht="13.5" customHeight="1">
      <c r="A46" s="119" t="s">
        <v>328</v>
      </c>
      <c r="B46" s="2"/>
      <c r="C46" s="3" t="s">
        <v>376</v>
      </c>
      <c r="D46" s="2"/>
      <c r="E46" s="2"/>
      <c r="F46" s="120"/>
      <c r="G46" s="121">
        <f>SUM(G43:G45)</f>
        <v>2266</v>
      </c>
      <c r="H46" s="122">
        <f>VLOOKUP(A46,Плав!$A$7:$I$29,9,FALSE)</f>
        <v>2</v>
      </c>
      <c r="I46" s="94"/>
      <c r="J46" s="121">
        <f>SUM(J43:J45)</f>
        <v>1800</v>
      </c>
      <c r="K46" s="122">
        <f>VLOOKUP(A46,Стр!$A$7:$I$30,9,FALSE)</f>
        <v>6</v>
      </c>
      <c r="L46" s="123"/>
      <c r="M46" s="121">
        <f>SUM(M43:M45)</f>
        <v>1520</v>
      </c>
      <c r="N46" s="122">
        <f>VLOOKUP(A46,Бег!$A$7:$I$30,9,FALSE)</f>
        <v>2</v>
      </c>
      <c r="O46" s="121">
        <f>SUM(O43:O45)</f>
        <v>5586</v>
      </c>
      <c r="P46" s="122">
        <f>VLOOKUP(A46,Троеб!$A$7:$P$74,15,FALSE)</f>
        <v>2</v>
      </c>
      <c r="Q46" s="20"/>
    </row>
    <row r="47" spans="1:17" ht="16.5" customHeight="1">
      <c r="A47" s="124" t="s">
        <v>138</v>
      </c>
      <c r="B47" s="2" t="str">
        <f>VLOOKUP(A47,Мандатная!$A$17:$H$131,2,FALSE)</f>
        <v>Дубинина </v>
      </c>
      <c r="C47" s="2" t="str">
        <f>VLOOKUP(A47,Мандатная!$A$17:$H$131,3,FALSE)</f>
        <v>Виктория</v>
      </c>
      <c r="D47" s="127" t="str">
        <f>VLOOKUP(A47,Мандатная!$A$17:$H$131,5,FALSE)</f>
        <v>Ижевск-лично</v>
      </c>
      <c r="E47" s="2">
        <f>VLOOKUP(A47,Мандатная!$A$17:$H$100,6,FALSE)</f>
        <v>2005</v>
      </c>
      <c r="F47" s="120" t="str">
        <f>VLOOKUP(A47,Плав!$A$7:$G$74,5,FALSE)</f>
        <v>2:56,3</v>
      </c>
      <c r="G47" s="94">
        <f>VLOOKUP(A47,Плав!$A$7:$G$74,6,FALSE)</f>
        <v>837</v>
      </c>
      <c r="H47" s="125">
        <f>VLOOKUP(A47,Плав!$A$7:$G$74,7,FALSE)</f>
        <v>14</v>
      </c>
      <c r="I47" s="94">
        <f>VLOOKUP(A47,Стр!$A$7:$G$66,5,FALSE)</f>
        <v>30</v>
      </c>
      <c r="J47" s="94">
        <f>VLOOKUP(A47,Стр!$A$7:$G$66,6,FALSE)</f>
        <v>0</v>
      </c>
      <c r="K47" s="125">
        <f>VLOOKUP(A47,Стр!$A$7:$G$66,7,FALSE)</f>
        <v>17</v>
      </c>
      <c r="L47" s="123" t="str">
        <f>VLOOKUP(A47,Бег!$A$7:$G$56,5,FALSE)</f>
        <v>3:02,1</v>
      </c>
      <c r="M47" s="94">
        <f>VLOOKUP(A47,Бег!$A$7:$G$56,6,FALSE)</f>
        <v>564</v>
      </c>
      <c r="N47" s="125">
        <f>VLOOKUP(A47,Бег!$A$7:$G$56,7,FALSE)</f>
        <v>12</v>
      </c>
      <c r="O47" s="94">
        <f>G47+J47+M47</f>
        <v>1401</v>
      </c>
      <c r="P47" s="20">
        <f>VLOOKUP(A47,Троеб!$A$7:$P$74,13,FALSE)</f>
        <v>16</v>
      </c>
      <c r="Q47" s="20" t="str">
        <f>IF((MIN(G47,J47,M47)=0),"б/р",IF((MIN(G47,J47,M47)&gt;0),VLOOKUP(O47,Разряды!$A$2:$B$15,2)))</f>
        <v>б/р</v>
      </c>
    </row>
    <row r="48" spans="1:17" ht="12.75">
      <c r="A48" s="124" t="s">
        <v>111</v>
      </c>
      <c r="B48" s="2">
        <f>VLOOKUP(A48,Мандатная!$A$17:$H$131,2,FALSE)</f>
        <v>0</v>
      </c>
      <c r="C48" s="2">
        <f>VLOOKUP(A48,Мандатная!$A$17:$H$131,3,FALSE)</f>
        <v>0</v>
      </c>
      <c r="D48" s="128">
        <f>VLOOKUP(A48,Мандатная!$A$17:$H$131,5,FALSE)</f>
        <v>0</v>
      </c>
      <c r="E48" s="2">
        <f>VLOOKUP(A48,Мандатная!$A$17:$H$100,6,FALSE)</f>
        <v>0</v>
      </c>
      <c r="F48" s="120" t="str">
        <f>VLOOKUP(A48,Плав!$A$7:$G$74,5,FALSE)</f>
        <v>н/ст</v>
      </c>
      <c r="G48" s="94">
        <f>VLOOKUP(A48,Плав!$A$7:$G$74,6,FALSE)</f>
        <v>0</v>
      </c>
      <c r="H48" s="125">
        <f>VLOOKUP(A48,Плав!$A$7:$G$74,7,FALSE)</f>
        <v>20</v>
      </c>
      <c r="I48" s="94">
        <f>VLOOKUP(A48,Стр!$A$7:$G$66,5,FALSE)</f>
        <v>44</v>
      </c>
      <c r="J48" s="94">
        <f>VLOOKUP(A48,Стр!$A$7:$G$66,6,FALSE)</f>
        <v>0</v>
      </c>
      <c r="K48" s="125">
        <f>VLOOKUP(A48,Стр!$A$7:$G$66,7,FALSE)</f>
        <v>17</v>
      </c>
      <c r="L48" s="123" t="str">
        <f>VLOOKUP(A48,Бег!$A$7:$G$56,5,FALSE)</f>
        <v>н/ст</v>
      </c>
      <c r="M48" s="94">
        <f>VLOOKUP(A48,Бег!$A$7:$G$56,6,FALSE)</f>
        <v>0</v>
      </c>
      <c r="N48" s="125">
        <f>VLOOKUP(A48,Бег!$A$7:$G$56,7,FALSE)</f>
        <v>20</v>
      </c>
      <c r="O48" s="94">
        <f>G48+J48+M48</f>
        <v>0</v>
      </c>
      <c r="P48" s="20">
        <f>VLOOKUP(A48,Троеб!$A$7:$P$74,13,FALSE)</f>
        <v>20</v>
      </c>
      <c r="Q48" s="20" t="str">
        <f>IF((MIN(G48,J48,M48)=0),"б/р",IF((MIN(G48,J48,M48)&gt;0),VLOOKUP(O48,Разряды!$A$2:$B$15,2)))</f>
        <v>б/р</v>
      </c>
    </row>
    <row r="49" spans="1:17" ht="12.75">
      <c r="A49" s="124" t="s">
        <v>101</v>
      </c>
      <c r="B49" s="2">
        <f>VLOOKUP(A49,Мандатная!$A$17:$H$131,2,FALSE)</f>
        <v>0</v>
      </c>
      <c r="C49" s="2">
        <f>VLOOKUP(A49,Мандатная!$A$17:$H$131,3,FALSE)</f>
        <v>0</v>
      </c>
      <c r="D49" s="127">
        <f>VLOOKUP(A49,Мандатная!$A$17:$H$131,5,FALSE)</f>
        <v>0</v>
      </c>
      <c r="E49" s="2">
        <f>VLOOKUP(A49,Мандатная!$A$17:$H$100,6,FALSE)</f>
        <v>0</v>
      </c>
      <c r="F49" s="120" t="str">
        <f>VLOOKUP(A49,Плав!$A$7:$G$74,5,FALSE)</f>
        <v>н/ст</v>
      </c>
      <c r="G49" s="94">
        <f>VLOOKUP(A49,Плав!$A$7:$G$74,6,FALSE)</f>
        <v>0</v>
      </c>
      <c r="H49" s="125">
        <f>VLOOKUP(A49,Плав!$A$7:$G$74,7,FALSE)</f>
        <v>20</v>
      </c>
      <c r="I49" s="94">
        <f>VLOOKUP(A49,Стр!$A$7:$G$66,5,FALSE)</f>
        <v>44</v>
      </c>
      <c r="J49" s="94">
        <f>VLOOKUP(A49,Стр!$A$7:$G$66,6,FALSE)</f>
        <v>0</v>
      </c>
      <c r="K49" s="125">
        <f>VLOOKUP(A49,Стр!$A$7:$G$66,7,FALSE)</f>
        <v>17</v>
      </c>
      <c r="L49" s="123" t="str">
        <f>VLOOKUP(A49,Бег!$A$7:$G$56,5,FALSE)</f>
        <v>н/ст</v>
      </c>
      <c r="M49" s="94">
        <f>VLOOKUP(A49,Бег!$A$7:$G$56,6,FALSE)</f>
        <v>0</v>
      </c>
      <c r="N49" s="125">
        <f>VLOOKUP(A49,Бег!$A$7:$G$56,7,FALSE)</f>
        <v>20</v>
      </c>
      <c r="O49" s="94">
        <f>G49+J49+M49</f>
        <v>0</v>
      </c>
      <c r="P49" s="20">
        <f>VLOOKUP(A49,Троеб!$A$7:$P$74,13,FALSE)</f>
        <v>20</v>
      </c>
      <c r="Q49" s="20" t="str">
        <f>IF((MIN(G49,J49,M49)=0),"б/р",IF((MIN(G49,J49,M49)&gt;0),VLOOKUP(O49,Разряды!$A$2:$B$15,2)))</f>
        <v>б/р</v>
      </c>
    </row>
    <row r="50" spans="1:17" ht="15">
      <c r="A50" s="119" t="s">
        <v>328</v>
      </c>
      <c r="B50" s="2"/>
      <c r="C50" s="3" t="s">
        <v>376</v>
      </c>
      <c r="D50" s="2"/>
      <c r="E50" s="2"/>
      <c r="F50" s="120"/>
      <c r="G50" s="121">
        <f>SUM(G47:G49)</f>
        <v>837</v>
      </c>
      <c r="H50" s="122">
        <f>VLOOKUP(A50,Плав!$A$7:$I$29,9,FALSE)</f>
        <v>2</v>
      </c>
      <c r="I50" s="94"/>
      <c r="J50" s="121">
        <f>SUM(J47:J49)</f>
        <v>0</v>
      </c>
      <c r="K50" s="122">
        <f>VLOOKUP(A50,Стр!$A$7:$I$30,9,FALSE)</f>
        <v>6</v>
      </c>
      <c r="L50" s="123"/>
      <c r="M50" s="121">
        <f>SUM(M47:M49)</f>
        <v>564</v>
      </c>
      <c r="N50" s="122">
        <f>VLOOKUP(A50,Бег!$A$7:$I$30,9,FALSE)</f>
        <v>2</v>
      </c>
      <c r="O50" s="121">
        <f>SUM(O47:O49)</f>
        <v>1401</v>
      </c>
      <c r="P50" s="122">
        <f>VLOOKUP(A50,Троеб!$A$7:$P$74,15,FALSE)</f>
        <v>2</v>
      </c>
      <c r="Q50" s="20"/>
    </row>
  </sheetData>
  <sheetProtection selectLockedCells="1" selectUnlockedCells="1"/>
  <mergeCells count="30">
    <mergeCell ref="Q41:Q42"/>
    <mergeCell ref="D28:D30"/>
    <mergeCell ref="E41:E42"/>
    <mergeCell ref="F41:H41"/>
    <mergeCell ref="I41:K41"/>
    <mergeCell ref="L41:N41"/>
    <mergeCell ref="O41:O42"/>
    <mergeCell ref="P41:P42"/>
    <mergeCell ref="D18:D20"/>
    <mergeCell ref="D23:D25"/>
    <mergeCell ref="A41:A42"/>
    <mergeCell ref="B41:B42"/>
    <mergeCell ref="C41:C42"/>
    <mergeCell ref="D41:D42"/>
    <mergeCell ref="I10:K10"/>
    <mergeCell ref="L10:N10"/>
    <mergeCell ref="O10:O11"/>
    <mergeCell ref="P10:P11"/>
    <mergeCell ref="Q10:Q11"/>
    <mergeCell ref="D13:D14"/>
    <mergeCell ref="A2:Q2"/>
    <mergeCell ref="A4:Q4"/>
    <mergeCell ref="A6:Q6"/>
    <mergeCell ref="A8:Q8"/>
    <mergeCell ref="A10:A11"/>
    <mergeCell ref="B10:B11"/>
    <mergeCell ref="C10:C11"/>
    <mergeCell ref="D10:D11"/>
    <mergeCell ref="E10:E11"/>
    <mergeCell ref="F10:H10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Карелин</cp:lastModifiedBy>
  <cp:lastPrinted>2018-12-14T12:40:57Z</cp:lastPrinted>
  <dcterms:modified xsi:type="dcterms:W3CDTF">2018-12-14T12:41:40Z</dcterms:modified>
  <cp:category/>
  <cp:version/>
  <cp:contentType/>
  <cp:contentStatus/>
</cp:coreProperties>
</file>